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 activeTab="4"/>
  </bookViews>
  <sheets>
    <sheet name="приложение 1" sheetId="4" r:id="rId1"/>
    <sheet name="приложение 2(дох)" sheetId="3" r:id="rId2"/>
    <sheet name="приложение 3(РП)" sheetId="2" r:id="rId3"/>
    <sheet name="приложение 4 (РПЦ)" sheetId="1" r:id="rId4"/>
    <sheet name="приложение 5(вед стр)" sheetId="5" r:id="rId5"/>
  </sheets>
  <externalReferences>
    <externalReference r:id="rId6"/>
    <externalReference r:id="rId7"/>
    <externalReference r:id="rId8"/>
    <externalReference r:id="rId9"/>
    <externalReference r:id="rId10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3"/>
  <c r="D108" l="1"/>
  <c r="D106" s="1"/>
  <c r="D95"/>
  <c r="G253" i="5"/>
  <c r="G252" s="1"/>
  <c r="F252"/>
  <c r="F253"/>
  <c r="G243"/>
  <c r="G242" s="1"/>
  <c r="G241" s="1"/>
  <c r="G240" s="1"/>
  <c r="G238"/>
  <c r="G237" s="1"/>
  <c r="G236" s="1"/>
  <c r="G235" s="1"/>
  <c r="G230"/>
  <c r="G229" s="1"/>
  <c r="G228" s="1"/>
  <c r="G227" s="1"/>
  <c r="G225"/>
  <c r="G224" s="1"/>
  <c r="G223" s="1"/>
  <c r="G213"/>
  <c r="G205"/>
  <c r="G204" s="1"/>
  <c r="G203" s="1"/>
  <c r="G202" s="1"/>
  <c r="G184"/>
  <c r="F184"/>
  <c r="G170"/>
  <c r="G146"/>
  <c r="G145" s="1"/>
  <c r="G143"/>
  <c r="G142" s="1"/>
  <c r="G140"/>
  <c r="G139" s="1"/>
  <c r="G137"/>
  <c r="G136" s="1"/>
  <c r="G84"/>
  <c r="G73"/>
  <c r="G75"/>
  <c r="G36"/>
  <c r="G35" s="1"/>
  <c r="G31"/>
  <c r="G30" s="1"/>
  <c r="F237" i="1"/>
  <c r="F236" s="1"/>
  <c r="F235" s="1"/>
  <c r="F234" s="1"/>
  <c r="F232"/>
  <c r="F231" s="1"/>
  <c r="F230" s="1"/>
  <c r="F229" s="1"/>
  <c r="F206"/>
  <c r="F205" s="1"/>
  <c r="F204" s="1"/>
  <c r="F224"/>
  <c r="F223" s="1"/>
  <c r="F222" s="1"/>
  <c r="F221" s="1"/>
  <c r="F219"/>
  <c r="F218" s="1"/>
  <c r="F217" s="1"/>
  <c r="F185"/>
  <c r="F177"/>
  <c r="E177"/>
  <c r="F163"/>
  <c r="F162" s="1"/>
  <c r="F161" s="1"/>
  <c r="F139"/>
  <c r="F138" s="1"/>
  <c r="F136"/>
  <c r="F135" s="1"/>
  <c r="F133"/>
  <c r="F132" s="1"/>
  <c r="F130"/>
  <c r="F129" s="1"/>
  <c r="F77"/>
  <c r="F76" s="1"/>
  <c r="F75" s="1"/>
  <c r="F36"/>
  <c r="F34" s="1"/>
  <c r="F29"/>
  <c r="F24"/>
  <c r="F23" s="1"/>
  <c r="F22" s="1"/>
  <c r="D147" i="3"/>
  <c r="D146" s="1"/>
  <c r="D118"/>
  <c r="D117" s="1"/>
  <c r="D102"/>
  <c r="D92"/>
  <c r="D91" s="1"/>
  <c r="D87"/>
  <c r="D86" s="1"/>
  <c r="D85" s="1"/>
  <c r="D36"/>
  <c r="D15"/>
  <c r="D14" s="1"/>
  <c r="D10" i="2"/>
  <c r="E7" i="1" s="1"/>
  <c r="F13" i="5" s="1"/>
  <c r="D12" i="3"/>
  <c r="E10" i="2" s="1"/>
  <c r="F7" i="1" s="1"/>
  <c r="G13" i="5" s="1"/>
  <c r="F230"/>
  <c r="F229" s="1"/>
  <c r="F228" s="1"/>
  <c r="F227" s="1"/>
  <c r="C15" i="3"/>
  <c r="C14" s="1"/>
  <c r="E163" i="1"/>
  <c r="E162" s="1"/>
  <c r="E161" s="1"/>
  <c r="F170" i="5"/>
  <c r="F169" s="1"/>
  <c r="F168" s="1"/>
  <c r="F160" s="1"/>
  <c r="F159" s="1"/>
  <c r="F158" s="1"/>
  <c r="E109" i="1"/>
  <c r="E108" s="1"/>
  <c r="F109"/>
  <c r="D172" i="5"/>
  <c r="C172"/>
  <c r="B165" i="1"/>
  <c r="G183" i="5"/>
  <c r="F183"/>
  <c r="F176" i="1"/>
  <c r="E176"/>
  <c r="F243" i="5"/>
  <c r="F242" s="1"/>
  <c r="F241" s="1"/>
  <c r="F240" s="1"/>
  <c r="F205"/>
  <c r="F204" s="1"/>
  <c r="F203" s="1"/>
  <c r="F202" s="1"/>
  <c r="G118"/>
  <c r="G116" s="1"/>
  <c r="G115" s="1"/>
  <c r="F118"/>
  <c r="F117" s="1"/>
  <c r="F75"/>
  <c r="F73"/>
  <c r="G48"/>
  <c r="G47" s="1"/>
  <c r="F48"/>
  <c r="F47" s="1"/>
  <c r="F36"/>
  <c r="E77" i="1"/>
  <c r="E76" s="1"/>
  <c r="E75" s="1"/>
  <c r="G117" i="5"/>
  <c r="E29" i="1"/>
  <c r="E28" s="1"/>
  <c r="F111"/>
  <c r="F110" s="1"/>
  <c r="F40"/>
  <c r="F39" s="1"/>
  <c r="E40"/>
  <c r="E39" s="1"/>
  <c r="D99" i="3"/>
  <c r="C99"/>
  <c r="B99"/>
  <c r="B100"/>
  <c r="E111" i="1"/>
  <c r="E110" s="1"/>
  <c r="D83" i="3"/>
  <c r="C83"/>
  <c r="D78"/>
  <c r="C78"/>
  <c r="F84" i="5"/>
  <c r="F92"/>
  <c r="F91" s="1"/>
  <c r="F88" s="1"/>
  <c r="F87" s="1"/>
  <c r="G92"/>
  <c r="G91" s="1"/>
  <c r="G88" s="1"/>
  <c r="G87" s="1"/>
  <c r="F225"/>
  <c r="F224" s="1"/>
  <c r="F223" s="1"/>
  <c r="F213"/>
  <c r="F180"/>
  <c r="E171"/>
  <c r="D171"/>
  <c r="C171"/>
  <c r="G169"/>
  <c r="G168" s="1"/>
  <c r="G160" s="1"/>
  <c r="G159" s="1"/>
  <c r="G158" s="1"/>
  <c r="E170"/>
  <c r="D170"/>
  <c r="C170"/>
  <c r="E169"/>
  <c r="D169"/>
  <c r="C169"/>
  <c r="E168"/>
  <c r="C168"/>
  <c r="E66" i="1"/>
  <c r="F68"/>
  <c r="E68"/>
  <c r="F246"/>
  <c r="F245" s="1"/>
  <c r="E246"/>
  <c r="E245" s="1"/>
  <c r="B161"/>
  <c r="D161"/>
  <c r="B162"/>
  <c r="C162"/>
  <c r="D162"/>
  <c r="B163"/>
  <c r="C163"/>
  <c r="D163"/>
  <c r="B164"/>
  <c r="C164"/>
  <c r="D164"/>
  <c r="F198"/>
  <c r="F197" s="1"/>
  <c r="F196" s="1"/>
  <c r="F195" s="1"/>
  <c r="E198"/>
  <c r="E197" s="1"/>
  <c r="E196" s="1"/>
  <c r="E195" s="1"/>
  <c r="F66"/>
  <c r="F65"/>
  <c r="E237"/>
  <c r="E236" s="1"/>
  <c r="E235" s="1"/>
  <c r="E234" s="1"/>
  <c r="E219"/>
  <c r="E218" s="1"/>
  <c r="E217" s="1"/>
  <c r="E224"/>
  <c r="E223" s="1"/>
  <c r="E222" s="1"/>
  <c r="E221" s="1"/>
  <c r="A221"/>
  <c r="B221"/>
  <c r="D221"/>
  <c r="A222"/>
  <c r="B222"/>
  <c r="D222"/>
  <c r="A223"/>
  <c r="B223"/>
  <c r="C223"/>
  <c r="D223"/>
  <c r="A224"/>
  <c r="B224"/>
  <c r="C224"/>
  <c r="D224"/>
  <c r="A225"/>
  <c r="B225"/>
  <c r="C225"/>
  <c r="D225"/>
  <c r="C147" i="3"/>
  <c r="C146" s="1"/>
  <c r="B146"/>
  <c r="B147"/>
  <c r="B148"/>
  <c r="C118"/>
  <c r="C117" s="1"/>
  <c r="B117"/>
  <c r="B118"/>
  <c r="B119"/>
  <c r="C87"/>
  <c r="C86" s="1"/>
  <c r="C85" s="1"/>
  <c r="C108"/>
  <c r="C106" s="1"/>
  <c r="C92"/>
  <c r="C91" s="1"/>
  <c r="B91"/>
  <c r="B92"/>
  <c r="C95"/>
  <c r="C102"/>
  <c r="D103"/>
  <c r="B85"/>
  <c r="B86"/>
  <c r="B87"/>
  <c r="B88"/>
  <c r="D139"/>
  <c r="D138" s="1"/>
  <c r="C139"/>
  <c r="C138" s="1"/>
  <c r="C143"/>
  <c r="C142" s="1"/>
  <c r="C141" s="1"/>
  <c r="D143"/>
  <c r="D142" s="1"/>
  <c r="D141" s="1"/>
  <c r="D135"/>
  <c r="D134" s="1"/>
  <c r="D133" s="1"/>
  <c r="C135"/>
  <c r="C134" s="1"/>
  <c r="C133" s="1"/>
  <c r="A244" i="1"/>
  <c r="B244"/>
  <c r="D244"/>
  <c r="G257" i="5"/>
  <c r="G255" s="1"/>
  <c r="F257"/>
  <c r="F255" s="1"/>
  <c r="F238"/>
  <c r="F237" s="1"/>
  <c r="F236" s="1"/>
  <c r="F235" s="1"/>
  <c r="G220"/>
  <c r="G218" s="1"/>
  <c r="G216" s="1"/>
  <c r="G210" s="1"/>
  <c r="G209" s="1"/>
  <c r="F220"/>
  <c r="F218" s="1"/>
  <c r="F216" s="1"/>
  <c r="G212"/>
  <c r="G211" s="1"/>
  <c r="F212"/>
  <c r="F211" s="1"/>
  <c r="G199"/>
  <c r="G197" s="1"/>
  <c r="G196" s="1"/>
  <c r="F199"/>
  <c r="F197" s="1"/>
  <c r="F196" s="1"/>
  <c r="G192"/>
  <c r="G190" s="1"/>
  <c r="G189" s="1"/>
  <c r="G188" s="1"/>
  <c r="G187" s="1"/>
  <c r="G186" s="1"/>
  <c r="F192"/>
  <c r="F190" s="1"/>
  <c r="F189" s="1"/>
  <c r="G180"/>
  <c r="G178" s="1"/>
  <c r="F178"/>
  <c r="F176" s="1"/>
  <c r="F175" s="1"/>
  <c r="F174" s="1"/>
  <c r="F173" s="1"/>
  <c r="G165"/>
  <c r="G163" s="1"/>
  <c r="G161" s="1"/>
  <c r="F165"/>
  <c r="F163" s="1"/>
  <c r="F161" s="1"/>
  <c r="G154"/>
  <c r="G152" s="1"/>
  <c r="G151" s="1"/>
  <c r="G150" s="1"/>
  <c r="G149" s="1"/>
  <c r="G148" s="1"/>
  <c r="F154"/>
  <c r="F152" s="1"/>
  <c r="F151" s="1"/>
  <c r="F150" s="1"/>
  <c r="F149" s="1"/>
  <c r="F148" s="1"/>
  <c r="F146"/>
  <c r="F145" s="1"/>
  <c r="F143"/>
  <c r="F142" s="1"/>
  <c r="F140"/>
  <c r="F139" s="1"/>
  <c r="F137"/>
  <c r="F136" s="1"/>
  <c r="G134"/>
  <c r="G133" s="1"/>
  <c r="G131" s="1"/>
  <c r="F134"/>
  <c r="F133" s="1"/>
  <c r="F131" s="1"/>
  <c r="G124"/>
  <c r="G123" s="1"/>
  <c r="G121" s="1"/>
  <c r="G120" s="1"/>
  <c r="F124"/>
  <c r="F123" s="1"/>
  <c r="F121" s="1"/>
  <c r="F120" s="1"/>
  <c r="G108"/>
  <c r="G107" s="1"/>
  <c r="F108"/>
  <c r="F107" s="1"/>
  <c r="G104"/>
  <c r="G101" s="1"/>
  <c r="F104"/>
  <c r="F101" s="1"/>
  <c r="G83"/>
  <c r="G82"/>
  <c r="F83"/>
  <c r="F82" s="1"/>
  <c r="G80"/>
  <c r="F80"/>
  <c r="F78" s="1"/>
  <c r="F77" s="1"/>
  <c r="G78"/>
  <c r="G77" s="1"/>
  <c r="G70"/>
  <c r="G69" s="1"/>
  <c r="F70"/>
  <c r="F69" s="1"/>
  <c r="G65"/>
  <c r="G63" s="1"/>
  <c r="G61" s="1"/>
  <c r="F65"/>
  <c r="F63" s="1"/>
  <c r="F61" s="1"/>
  <c r="G56"/>
  <c r="G54" s="1"/>
  <c r="G52" s="1"/>
  <c r="G51" s="1"/>
  <c r="G50" s="1"/>
  <c r="F56"/>
  <c r="F54" s="1"/>
  <c r="F52" s="1"/>
  <c r="F51" s="1"/>
  <c r="F50" s="1"/>
  <c r="G43"/>
  <c r="G41" s="1"/>
  <c r="F43"/>
  <c r="F41" s="1"/>
  <c r="F35"/>
  <c r="F31"/>
  <c r="F30"/>
  <c r="F29" s="1"/>
  <c r="G23"/>
  <c r="G20" s="1"/>
  <c r="G19" s="1"/>
  <c r="G18" s="1"/>
  <c r="G17" s="1"/>
  <c r="G16" s="1"/>
  <c r="F23"/>
  <c r="F20" s="1"/>
  <c r="F19" s="1"/>
  <c r="F18" s="1"/>
  <c r="F17" s="1"/>
  <c r="F16" s="1"/>
  <c r="C33" i="2"/>
  <c r="E232" i="1"/>
  <c r="E231" s="1"/>
  <c r="E230" s="1"/>
  <c r="E229" s="1"/>
  <c r="E228" s="1"/>
  <c r="E227" s="1"/>
  <c r="F158"/>
  <c r="E158"/>
  <c r="E130"/>
  <c r="E129" s="1"/>
  <c r="E139"/>
  <c r="E138" s="1"/>
  <c r="E136"/>
  <c r="E135" s="1"/>
  <c r="A74"/>
  <c r="F73"/>
  <c r="E73"/>
  <c r="E71" s="1"/>
  <c r="E70" s="1"/>
  <c r="F71"/>
  <c r="F70" s="1"/>
  <c r="C39" i="3"/>
  <c r="C36"/>
  <c r="E24" i="1"/>
  <c r="E23" s="1"/>
  <c r="E22" s="1"/>
  <c r="C123" i="3"/>
  <c r="F101" i="1"/>
  <c r="F100" s="1"/>
  <c r="F97"/>
  <c r="F94" s="1"/>
  <c r="C42" i="3"/>
  <c r="C33"/>
  <c r="F183" i="1"/>
  <c r="F182" s="1"/>
  <c r="E185"/>
  <c r="E183" s="1"/>
  <c r="E182" s="1"/>
  <c r="D129" i="3"/>
  <c r="D127" s="1"/>
  <c r="C129"/>
  <c r="C127" s="1"/>
  <c r="C121" s="1"/>
  <c r="E133" i="1"/>
  <c r="E132" s="1"/>
  <c r="E97"/>
  <c r="E94" s="1"/>
  <c r="E92" s="1"/>
  <c r="E91" s="1"/>
  <c r="E90" s="1"/>
  <c r="E89" s="1"/>
  <c r="E36"/>
  <c r="E34" s="1"/>
  <c r="D33" i="3"/>
  <c r="E213" i="1"/>
  <c r="E206"/>
  <c r="E205" s="1"/>
  <c r="E204" s="1"/>
  <c r="F213"/>
  <c r="D39" i="3"/>
  <c r="D42"/>
  <c r="D111"/>
  <c r="D110" s="1"/>
  <c r="D80"/>
  <c r="C80"/>
  <c r="E62" i="1"/>
  <c r="E60" s="1"/>
  <c r="F127"/>
  <c r="E127"/>
  <c r="E126" s="1"/>
  <c r="E124" s="1"/>
  <c r="F173"/>
  <c r="F169" s="1"/>
  <c r="F168" s="1"/>
  <c r="F167" s="1"/>
  <c r="F166" s="1"/>
  <c r="E28" i="2" s="1"/>
  <c r="E173" i="1"/>
  <c r="E171" s="1"/>
  <c r="C111" i="3"/>
  <c r="C110" s="1"/>
  <c r="D70"/>
  <c r="C70"/>
  <c r="D53"/>
  <c r="C53"/>
  <c r="D123"/>
  <c r="D76"/>
  <c r="C76"/>
  <c r="D63"/>
  <c r="C63"/>
  <c r="C58" s="1"/>
  <c r="C56" s="1"/>
  <c r="D50"/>
  <c r="D49" s="1"/>
  <c r="C50"/>
  <c r="C49" s="1"/>
  <c r="D46"/>
  <c r="C46"/>
  <c r="E147" i="1"/>
  <c r="E145" s="1"/>
  <c r="E144" s="1"/>
  <c r="E143" s="1"/>
  <c r="E142" s="1"/>
  <c r="E141" s="1"/>
  <c r="D25" i="2" s="1"/>
  <c r="F250" i="1"/>
  <c r="F248" s="1"/>
  <c r="E250"/>
  <c r="E248" s="1"/>
  <c r="F211"/>
  <c r="F209" s="1"/>
  <c r="E211"/>
  <c r="E209" s="1"/>
  <c r="F192"/>
  <c r="F190" s="1"/>
  <c r="F189" s="1"/>
  <c r="E192"/>
  <c r="E190" s="1"/>
  <c r="E189" s="1"/>
  <c r="F171"/>
  <c r="F156"/>
  <c r="F154" s="1"/>
  <c r="E156"/>
  <c r="E154" s="1"/>
  <c r="F126"/>
  <c r="F124" s="1"/>
  <c r="F147"/>
  <c r="F145" s="1"/>
  <c r="F144" s="1"/>
  <c r="F143" s="1"/>
  <c r="F142" s="1"/>
  <c r="F141" s="1"/>
  <c r="E25" i="2" s="1"/>
  <c r="F117" i="1"/>
  <c r="F116"/>
  <c r="F114" s="1"/>
  <c r="F113" s="1"/>
  <c r="E117"/>
  <c r="E116" s="1"/>
  <c r="E114" s="1"/>
  <c r="E113" s="1"/>
  <c r="E107" s="1"/>
  <c r="E101"/>
  <c r="E100"/>
  <c r="F85"/>
  <c r="F84" s="1"/>
  <c r="F81" s="1"/>
  <c r="F80" s="1"/>
  <c r="E85"/>
  <c r="E84" s="1"/>
  <c r="E81" s="1"/>
  <c r="E80" s="1"/>
  <c r="F62"/>
  <c r="F60" s="1"/>
  <c r="F56"/>
  <c r="F54" s="1"/>
  <c r="F52" s="1"/>
  <c r="E56"/>
  <c r="E54" s="1"/>
  <c r="E52" s="1"/>
  <c r="F47"/>
  <c r="F45" s="1"/>
  <c r="F44" s="1"/>
  <c r="F43" s="1"/>
  <c r="F42" s="1"/>
  <c r="E14" i="2" s="1"/>
  <c r="E47" i="1"/>
  <c r="E45" s="1"/>
  <c r="E44" s="1"/>
  <c r="E43" s="1"/>
  <c r="E42" s="1"/>
  <c r="D14" i="2" s="1"/>
  <c r="F28" i="1"/>
  <c r="F16"/>
  <c r="F13" s="1"/>
  <c r="F12" s="1"/>
  <c r="F11" s="1"/>
  <c r="F10" s="1"/>
  <c r="F9" s="1"/>
  <c r="E16"/>
  <c r="E13" s="1"/>
  <c r="E12" s="1"/>
  <c r="E11" s="1"/>
  <c r="E10" s="1"/>
  <c r="E9" s="1"/>
  <c r="F250" i="5" l="1"/>
  <c r="F248" s="1"/>
  <c r="F247" s="1"/>
  <c r="F246" s="1"/>
  <c r="F245" s="1"/>
  <c r="E169" i="1"/>
  <c r="E168" s="1"/>
  <c r="E167" s="1"/>
  <c r="E166" s="1"/>
  <c r="D28" i="2" s="1"/>
  <c r="D121" i="3"/>
  <c r="G176" i="5"/>
  <c r="G175" s="1"/>
  <c r="G174" s="1"/>
  <c r="G173" s="1"/>
  <c r="F72"/>
  <c r="F68" s="1"/>
  <c r="F60" s="1"/>
  <c r="F59" s="1"/>
  <c r="F58" s="1"/>
  <c r="C89" i="3"/>
  <c r="C45"/>
  <c r="F59" i="1"/>
  <c r="D31" i="3"/>
  <c r="D29" s="1"/>
  <c r="C31"/>
  <c r="C29" s="1"/>
  <c r="F210" i="5"/>
  <c r="F209" s="1"/>
  <c r="G130"/>
  <c r="G129" s="1"/>
  <c r="G128" s="1"/>
  <c r="G127" s="1"/>
  <c r="D58" i="3"/>
  <c r="D56" s="1"/>
  <c r="E203" i="1"/>
  <c r="E202" s="1"/>
  <c r="E201" s="1"/>
  <c r="E65"/>
  <c r="F108"/>
  <c r="F107" s="1"/>
  <c r="F106" s="1"/>
  <c r="G114" i="5"/>
  <c r="G113" s="1"/>
  <c r="G111" s="1"/>
  <c r="F51" i="1"/>
  <c r="F50" s="1"/>
  <c r="F49" s="1"/>
  <c r="E16" i="2" s="1"/>
  <c r="E153" i="1"/>
  <c r="E152" s="1"/>
  <c r="E151" s="1"/>
  <c r="F130" i="5"/>
  <c r="F129" s="1"/>
  <c r="F128" s="1"/>
  <c r="F127" s="1"/>
  <c r="F244" i="1"/>
  <c r="F242" s="1"/>
  <c r="F241" s="1"/>
  <c r="F240" s="1"/>
  <c r="F239" s="1"/>
  <c r="D116" i="3"/>
  <c r="D115" s="1"/>
  <c r="E123" i="1"/>
  <c r="E122" s="1"/>
  <c r="E121" s="1"/>
  <c r="D24" i="2" s="1"/>
  <c r="D23" s="1"/>
  <c r="G99" i="5"/>
  <c r="G98" s="1"/>
  <c r="G97" s="1"/>
  <c r="G96" s="1"/>
  <c r="G95" s="1"/>
  <c r="F34"/>
  <c r="F33" s="1"/>
  <c r="G72"/>
  <c r="G68" s="1"/>
  <c r="G60" s="1"/>
  <c r="G59" s="1"/>
  <c r="G58" s="1"/>
  <c r="E59" i="1"/>
  <c r="E51" s="1"/>
  <c r="E50" s="1"/>
  <c r="E49" s="1"/>
  <c r="D16" i="2" s="1"/>
  <c r="E181" i="1"/>
  <c r="E180" s="1"/>
  <c r="E179" s="1"/>
  <c r="D29" i="2" s="1"/>
  <c r="D45" i="3"/>
  <c r="F203" i="1"/>
  <c r="F202" s="1"/>
  <c r="F201" s="1"/>
  <c r="F200" s="1"/>
  <c r="E31" i="2" s="1"/>
  <c r="E30" s="1"/>
  <c r="D89" i="3"/>
  <c r="G250" i="5"/>
  <c r="G248" s="1"/>
  <c r="G247" s="1"/>
  <c r="G246" s="1"/>
  <c r="G245" s="1"/>
  <c r="E27" i="1"/>
  <c r="E26" s="1"/>
  <c r="E21" s="1"/>
  <c r="E20" s="1"/>
  <c r="D13" i="2" s="1"/>
  <c r="C104" i="3"/>
  <c r="F181" i="1"/>
  <c r="F180" s="1"/>
  <c r="F179" s="1"/>
  <c r="E29" i="2" s="1"/>
  <c r="F92" i="1"/>
  <c r="F91" s="1"/>
  <c r="F90" s="1"/>
  <c r="F89" s="1"/>
  <c r="F88" s="1"/>
  <c r="F28" i="5"/>
  <c r="F27" s="1"/>
  <c r="F99"/>
  <c r="F98" s="1"/>
  <c r="F97" s="1"/>
  <c r="F96" s="1"/>
  <c r="F95" s="1"/>
  <c r="F234"/>
  <c r="F233" s="1"/>
  <c r="F232" s="1"/>
  <c r="F153" i="1"/>
  <c r="F152" s="1"/>
  <c r="F151" s="1"/>
  <c r="E27" i="2" s="1"/>
  <c r="G34" i="5"/>
  <c r="G33" s="1"/>
  <c r="D27" i="2"/>
  <c r="E106" i="1"/>
  <c r="E104" s="1"/>
  <c r="D21" i="2"/>
  <c r="D19"/>
  <c r="D104" i="3"/>
  <c r="F123" i="1"/>
  <c r="F122" s="1"/>
  <c r="F121" s="1"/>
  <c r="G208" i="5"/>
  <c r="G207" s="1"/>
  <c r="F208"/>
  <c r="F207" s="1"/>
  <c r="E12" i="2"/>
  <c r="E18"/>
  <c r="E17" s="1"/>
  <c r="F188" i="5"/>
  <c r="F187" s="1"/>
  <c r="F186" s="1"/>
  <c r="F157" s="1"/>
  <c r="C116" i="3"/>
  <c r="C115" s="1"/>
  <c r="F228" i="1"/>
  <c r="F227" s="1"/>
  <c r="D31" i="2"/>
  <c r="D30" s="1"/>
  <c r="E200" i="1"/>
  <c r="F27"/>
  <c r="F26" s="1"/>
  <c r="F21" s="1"/>
  <c r="F20" s="1"/>
  <c r="G29" i="5"/>
  <c r="G28"/>
  <c r="G27" s="1"/>
  <c r="E88" i="1"/>
  <c r="D18" i="2"/>
  <c r="D17" s="1"/>
  <c r="D12"/>
  <c r="E120" i="1"/>
  <c r="E226"/>
  <c r="D32" i="2" s="1"/>
  <c r="D33"/>
  <c r="G157" i="5"/>
  <c r="G234"/>
  <c r="G233" s="1"/>
  <c r="G232" s="1"/>
  <c r="F116"/>
  <c r="F115" s="1"/>
  <c r="E244" i="1" l="1"/>
  <c r="E242" s="1"/>
  <c r="E241" s="1"/>
  <c r="E240" s="1"/>
  <c r="D26" i="2"/>
  <c r="E150" i="1"/>
  <c r="E35" i="2"/>
  <c r="E34" s="1"/>
  <c r="C13" i="3"/>
  <c r="C149" s="1"/>
  <c r="C18" i="4" s="1"/>
  <c r="C17" s="1"/>
  <c r="C13" s="1"/>
  <c r="F104" i="1"/>
  <c r="E21" i="2"/>
  <c r="E19" s="1"/>
  <c r="F150" i="1"/>
  <c r="E26" i="2" s="1"/>
  <c r="F15" i="5"/>
  <c r="D13" i="3"/>
  <c r="D149" s="1"/>
  <c r="D17" i="4" s="1"/>
  <c r="D13" s="1"/>
  <c r="G15" i="5"/>
  <c r="G260" s="1"/>
  <c r="G14" s="1"/>
  <c r="E13" i="2"/>
  <c r="E11" s="1"/>
  <c r="F8" i="1"/>
  <c r="D35" i="2"/>
  <c r="D34" s="1"/>
  <c r="E239" i="1"/>
  <c r="F120"/>
  <c r="E24" i="2"/>
  <c r="E23" s="1"/>
  <c r="E33"/>
  <c r="F226" i="1"/>
  <c r="E32" i="2" s="1"/>
  <c r="D11"/>
  <c r="E8" i="1"/>
  <c r="F114" i="5"/>
  <c r="F113" s="1"/>
  <c r="F111" s="1"/>
  <c r="F260" l="1"/>
  <c r="F14" s="1"/>
  <c r="D16" i="4"/>
  <c r="C16"/>
  <c r="E36" i="2"/>
  <c r="F253" i="1"/>
  <c r="D21" i="4" s="1"/>
  <c r="D36" i="2"/>
  <c r="E253" i="1"/>
  <c r="C22" i="4" s="1"/>
  <c r="D23" l="1"/>
  <c r="D10" s="1"/>
  <c r="D19"/>
  <c r="D11" s="1"/>
  <c r="D20"/>
  <c r="C21"/>
  <c r="C23"/>
  <c r="C10" s="1"/>
  <c r="C19" l="1"/>
  <c r="C11" s="1"/>
  <c r="C20"/>
</calcChain>
</file>

<file path=xl/sharedStrings.xml><?xml version="1.0" encoding="utf-8"?>
<sst xmlns="http://schemas.openxmlformats.org/spreadsheetml/2006/main" count="1208" uniqueCount="379">
  <si>
    <t>РП</t>
  </si>
  <si>
    <t>КЦСР</t>
  </si>
  <si>
    <t>КВР</t>
  </si>
  <si>
    <t>Наименование</t>
  </si>
  <si>
    <t>ОБЩЕГОСУДАРСТЕННЫЕ ВОПРОСЫ</t>
  </si>
  <si>
    <t>Глава городского, сельского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</si>
  <si>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</si>
  <si>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</si>
  <si>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Центральный аппарат исполнительных органов местного самоуправления городских, сельских поселений</t>
  </si>
  <si>
    <t xml:space="preserve">Фонд оплаты труда государственных (муниципальных) органов </t>
  </si>
  <si>
    <t>Закупка товаров, работ и услуг для 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</si>
  <si>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</si>
  <si>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 закупка товаров, работ и услуг </t>
  </si>
  <si>
    <t>Иные бюджетные ассигнования</t>
  </si>
  <si>
    <t xml:space="preserve">Межбюджетные трансферты </t>
  </si>
  <si>
    <t xml:space="preserve">Иные межбюджетные трансферты </t>
  </si>
  <si>
    <t>Другие общегосударственные вопросы</t>
  </si>
  <si>
    <t>Выполнение других обязательств городских, сельских поселений</t>
  </si>
  <si>
    <t xml:space="preserve">НАЦИОНАЛЬНАЯ ОБОРОНА </t>
  </si>
  <si>
    <t>Мобилизационная и вневойсковая подготовка</t>
  </si>
  <si>
    <t>Взносы по обязательному социальному страхованию на выплаты денежного содержания и        иные выплаты работникам государственных (муниципальных) органов</t>
  </si>
  <si>
    <t xml:space="preserve"> Иные закупки товаров, работ и услуг для обеспечения государственных (муниципальных)   нужд</t>
  </si>
  <si>
    <t>НАЦИОНАЛЬНАЯ БЕЗОПАСНОСТЬ И ПРАВООХРАНИТЕЛЬНАЯ  ДЕЯТЕЛЬНОСТЬ</t>
  </si>
  <si>
    <t>Предупреждение и ликвидация чрезвычайных ситуаций природного и техногенного характера на территории  городских, сельских поселений</t>
  </si>
  <si>
    <t>НАЦИОНАЛЬНАЯ ЭКОНОМИКА</t>
  </si>
  <si>
    <t>Дорожное хозяйство (дорожные фонды)</t>
  </si>
  <si>
    <t>Мероприятия по землеустройству и землепользованию  городских, сельских поселений</t>
  </si>
  <si>
    <t>ЖИЛИЩНО – КОММУНАЛЬНОЕ ХОЗЯЙСТВО</t>
  </si>
  <si>
    <t>Жилищное хозяйство</t>
  </si>
  <si>
    <t xml:space="preserve">Мероприятия в области жилищного хозяйства в городских, сельских поселениях </t>
  </si>
  <si>
    <t>Коммунальное хозяйство</t>
  </si>
  <si>
    <t>Мероприятия в области коммунального хозяйства в городских, сельских поселениях</t>
  </si>
  <si>
    <t>Благоустройство</t>
  </si>
  <si>
    <t>Уличное освещение в городских, сельских поселениях</t>
  </si>
  <si>
    <t>Прочие мероприятия по благоустройству в городских, сельских  поселениях</t>
  </si>
  <si>
    <t xml:space="preserve">КУЛЬТУРА, КИНЕМАТОГРАФИЯ           </t>
  </si>
  <si>
    <t>Культура</t>
  </si>
  <si>
    <t>Субсидии бюджетным учреждениям на финансовое обеспечение государственного (муниципального) задания  на оказание  государственных (муниципальных)  услуг (выполнение работ)</t>
  </si>
  <si>
    <t>СОЦИАЛЬНАЯ ПОЛИТИКА</t>
  </si>
  <si>
    <t>Социальное обеспечение и иные выплаты  населению</t>
  </si>
  <si>
    <t>ФИЗИЧЕСКАЯ КУЛЬТУРА И СПОРТ</t>
  </si>
  <si>
    <t>Массовый спорт</t>
  </si>
  <si>
    <t>ВСЕГО:</t>
  </si>
  <si>
    <t>0100</t>
  </si>
  <si>
    <t>0102</t>
  </si>
  <si>
    <t>0104</t>
  </si>
  <si>
    <t>0106</t>
  </si>
  <si>
    <t>0113</t>
  </si>
  <si>
    <t>0200</t>
  </si>
  <si>
    <t>0203</t>
  </si>
  <si>
    <t>0300</t>
  </si>
  <si>
    <t>0400</t>
  </si>
  <si>
    <t>0409</t>
  </si>
  <si>
    <t>0412</t>
  </si>
  <si>
    <t>0500</t>
  </si>
  <si>
    <t>0501</t>
  </si>
  <si>
    <t>0502</t>
  </si>
  <si>
    <t>0503</t>
  </si>
  <si>
    <t>0800</t>
  </si>
  <si>
    <t>0801</t>
  </si>
  <si>
    <t>Раздел</t>
  </si>
  <si>
    <t>ОБЩЕГОСУДАРСТВЕННЫЕ ВОПРОСЫ</t>
  </si>
  <si>
    <t>НАЦИОНАЛЬНАЯ БЕЗОПАСНОСТЬ И ПРАВООХРАНИТЕЛЬНАЯ ДЕЯТЕЛЬНОСТЬ</t>
  </si>
  <si>
    <t>ИТОГО:</t>
  </si>
  <si>
    <t>01</t>
  </si>
  <si>
    <t>02</t>
  </si>
  <si>
    <t>03</t>
  </si>
  <si>
    <t>04</t>
  </si>
  <si>
    <t>05</t>
  </si>
  <si>
    <t>08</t>
  </si>
  <si>
    <t>00</t>
  </si>
  <si>
    <t>06</t>
  </si>
  <si>
    <t>09</t>
  </si>
  <si>
    <t xml:space="preserve">   </t>
  </si>
  <si>
    <t>Код  бюджетной классификации Российской Федерации</t>
  </si>
  <si>
    <t>Наименование дохода</t>
  </si>
  <si>
    <t>000 1 00 00000 00 0000 000</t>
  </si>
  <si>
    <t>Налоговые и неналоговые доходы</t>
  </si>
  <si>
    <t>Налоги на прибыль, доходы</t>
  </si>
  <si>
    <t xml:space="preserve">Налог на доходы физических лиц </t>
  </si>
  <si>
    <t>Налог на доходы физических  лиц с доходов,  полученных от осуществления деятельности  физическими лицами, зарегистрированными в качестве индивидуальных предпринимателей, 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</si>
  <si>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</si>
  <si>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НАЛОГИ НА ТОВАРЫ (РАБОТЫ, УСЛУГИ)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</si>
  <si>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</si>
  <si>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</si>
  <si>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</si>
  <si>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</si>
  <si>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</si>
  <si>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</si>
  <si>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</si>
  <si>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</si>
  <si>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</si>
  <si>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организаций, обладающих земельным участком, расположенным в границах городских поселений</t>
  </si>
  <si>
    <t xml:space="preserve">Земельный налог с физических лиц, обладающих земельным участком, расположенным в границах городских поселений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</si>
  <si>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</si>
  <si>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</si>
  <si>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</si>
  <si>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</si>
  <si>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бюджетных и автономных учреждений)</t>
  </si>
  <si>
    <t>Доходы, получаемые в виде арендной платы,  а также средства от продажи права на заключение договоров аренды за земли, находящиеся в собственности городских  поселений  (за исключением земельных участков муниципальных бюджетных и автономных учреждений)</t>
  </si>
  <si>
    <t xml:space="preserve">Доходы от сдачи в аренду имущества, составляющего государственную (муниципальную) казну (за исключением земельных участков) </t>
  </si>
  <si>
    <t>Доходы от сдачи в аренду имущества, составляющего казну городских поселений (за исключением земельных участков)</t>
  </si>
  <si>
    <t>Штрафы, санкции, возмещение ущерба</t>
  </si>
  <si>
    <t>Безвозмездные поступления</t>
  </si>
  <si>
    <t xml:space="preserve">Прочие субвенции </t>
  </si>
  <si>
    <t>Прочие субвенции бюджетам городских поселений 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</si>
  <si>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Прочие безвозмездные поступления</t>
  </si>
  <si>
    <t xml:space="preserve">                   </t>
  </si>
  <si>
    <t>ВСЕГО ДОХОДОВ</t>
  </si>
  <si>
    <t>Код бюджетной классификации Российской Федерации</t>
  </si>
  <si>
    <t xml:space="preserve">Наименование </t>
  </si>
  <si>
    <t>Увеличение остатков 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</si>
  <si>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</si>
  <si>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</si>
  <si>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</si>
  <si>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</si>
  <si>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</si>
  <si>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ИТОГО источники финансирования дефицита бюджета</t>
  </si>
  <si>
    <t>Расходы на обеспечение деятельности представительных и исполнительных органов местного самоуправления</t>
  </si>
  <si>
    <t>Расходы на отдельные мероприятия за счет целевых межбюджетных трансфертов</t>
  </si>
  <si>
    <t>Другие вопросы в области национальной экономики</t>
  </si>
  <si>
    <t>1102</t>
  </si>
  <si>
    <t>Земельный налог с организаций</t>
  </si>
  <si>
    <t>Земельный налог с физических лиц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</si>
  <si>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</si>
  <si>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Безвозмездные поступления от других бюджетов бюджетной системы Российской Федерации</t>
  </si>
  <si>
    <t xml:space="preserve">Прочие субвенции бюджетам городских поселений  </t>
  </si>
  <si>
    <t xml:space="preserve">Субвенции бюджетам бюджетной системы Российской Федерации </t>
  </si>
  <si>
    <t>Прочие безвозмездные поступления в бюджеты городских поселений</t>
  </si>
  <si>
    <t>Прочие безвозмездные поступления в бюджеты городских поселений (прочие безвозмездные поступления   от физических лиц)</t>
  </si>
  <si>
    <t>Культурно-досуговое обслуживание  муниципальными   учреждениями городских, сельских поселений</t>
  </si>
  <si>
    <t xml:space="preserve">Библиотечное обслуживание  муниципальными   учреждениями городских, сельских поселений </t>
  </si>
  <si>
    <t xml:space="preserve">Культурно-досуговое обслуживание  муниципальными   учреждениями городских, сельских поселений </t>
  </si>
  <si>
    <t>Оценка недвижимости, признание прав и регулирование отношений по муниципальной собственности городских, сельских поселений</t>
  </si>
  <si>
    <t>Функционирование высшего должностного лица субъекта Российской Федерации  и 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</si>
  <si>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</si>
  <si>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</si>
  <si>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</si>
  <si>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Правительства Российской Федрации,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</si>
  <si>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</si>
  <si>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</si>
  <si>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Закупка товаров, работ и услуг для обеспечения  государственных (муниципальных) нужд </t>
  </si>
  <si>
    <t xml:space="preserve">Закупка товаров, работ и услуг для  обеспечения государственных (муниципальных) нужд </t>
  </si>
  <si>
    <t>Закупка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</si>
  <si>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</si>
  <si>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</si>
  <si>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</si>
  <si>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Межбюджетные трансферты бюджету Конаковского района из бюджетов поселений на осуществление части полномочий в части исполнения бюджета поселения в соответствии  с заключенными соглашениями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</si>
  <si>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</si>
  <si>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Межбюджетные трансферты бюджету Конаковского района из бюджетов поселений на осуществление части полномочий в части исполнения бюджета поселения  в соответствии  с заключенными соглашениями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</si>
  <si>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</si>
  <si>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</si>
  <si>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</si>
  <si>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</si>
  <si>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</si>
  <si>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</si>
  <si>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Платежи,  уплачиваемые в целях 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</si>
  <si>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бюджетным учреждениям на иные цели</t>
  </si>
  <si>
    <t xml:space="preserve">Платежи,  уплачиваемые в целях  возмещения вреда, причиняемого автомобильным дорогам </t>
  </si>
  <si>
    <t xml:space="preserve">Платежи,  уплачиваемые в целях  возмещения вреда </t>
  </si>
  <si>
    <t>Содержание и строительство автомобильных дорог и инженерных сооружений на них в границах  городских, сельских поселений</t>
  </si>
  <si>
    <t>Расходы на выплаты персоналу государственных  (муниципальных) органов</t>
  </si>
  <si>
    <t>Субсидии бюджетным учреждениям</t>
  </si>
  <si>
    <t>Прочие мероприятия в области физкультуры и спорта  в городских и сельских поселениях</t>
  </si>
  <si>
    <t>0310</t>
  </si>
  <si>
    <t>Закупка энергетических ресурсов</t>
  </si>
  <si>
    <t>99400S1050</t>
  </si>
  <si>
    <t>Капитальный ремонт и ремонт улично-дорожной сети муниципальных образований за счет средств местного бюджета</t>
  </si>
  <si>
    <t xml:space="preserve">  0310</t>
  </si>
  <si>
    <t>10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</si>
  <si>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</si>
  <si>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Защита населения и территории от чрезвычайных ситуаций природного и техногенного характера,  пожарная безопасность</t>
  </si>
  <si>
    <t>Приложение 2</t>
  </si>
  <si>
    <t>Осуществление первичного воинского учета на территориях, где отсутствуют военные комиссариаты</t>
  </si>
  <si>
    <t xml:space="preserve">Осуществление первичного воинского учета на территориях, где отсутствуют военные комиссариаты
</t>
  </si>
  <si>
    <t>ИСТОЧНИКИ ВНУТРЕННЕГО ФИНАНСИРОВАНИЯ ДЕФИЦИТОВ БЮДЖЕТОВ</t>
  </si>
  <si>
    <t xml:space="preserve">Субвенции бюджетам 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</si>
  <si>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Налог на доходы физических лиц части суммы налога, превышающей 650 000 руб,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</si>
  <si>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Субвенции бюджетам  на осуществление первичного воинского учета органами местного самоуправления поселений, муниципальных и городских округов </t>
  </si>
  <si>
    <t>Межбюджетные трансферты из бюджетов поселений, по передаче части полномочий  в области дорожной деятельности</t>
  </si>
  <si>
    <t>9940040400</t>
  </si>
  <si>
    <t>Взносы на капитальный ремонт за имущество, находящегося в муниципальной собственности городских и сельских поселений</t>
  </si>
  <si>
    <t>244</t>
  </si>
  <si>
    <t>Расходы связанные с содержанием имущества, находящегося в муниципальной собственности городских и сельских поселений</t>
  </si>
  <si>
    <t>99400S1020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</si>
  <si>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местного бюджета</t>
  </si>
  <si>
    <t>500</t>
  </si>
  <si>
    <t>Охрана семьи и детства</t>
  </si>
  <si>
    <t>99400S0290</t>
  </si>
  <si>
    <t>Расходы на обеспечение жилыми помещениями малоимущих многодетных семей, нуждающихся в жилых помещениях за счет средств местного бюджета</t>
  </si>
  <si>
    <t>Социальные выплаты гражданам, кроме публичных нормативных социальных выплат</t>
  </si>
  <si>
    <t>Субсидии гражданам на приобретение жилья</t>
  </si>
  <si>
    <t xml:space="preserve"> </t>
  </si>
  <si>
    <t>Изменение остатков  средств на счетах по учету средств  бюджетов</t>
  </si>
  <si>
    <t>Увеличение прочих остатков средств бюджетов</t>
  </si>
  <si>
    <t>Уменьшение прочих остатков бюджетов</t>
  </si>
  <si>
    <t>0000</t>
  </si>
  <si>
    <t>0000000000</t>
  </si>
  <si>
    <t>000</t>
  </si>
  <si>
    <t>Муниципальное  учреждение Администрация городского поселения поселка Новозавидовский</t>
  </si>
  <si>
    <t xml:space="preserve"> 0000000000</t>
  </si>
  <si>
    <t>Расходы не включенные в муниципальные программы</t>
  </si>
  <si>
    <t>Отдельные мероприятия не включенные в муниципальные программы за счет средств местного бюджета</t>
  </si>
  <si>
    <t>Отдельные мероприятия  не включенные в муниципальные программы за счет средств местного бюджета</t>
  </si>
  <si>
    <t>Расходы  не включенные в муниципальные программы</t>
  </si>
  <si>
    <t>Межбюджетные трансферты из бюджетов поселений по передаче части полномочий по ремонту дворовых территорий многоквартирных домов, проездов к дворовым территориям многоквартирных домов населенния  населенных пунктов</t>
  </si>
  <si>
    <t>Межбюджетные трансферты из бюджетов поселений по передаче части полномочий на проведение капитального ремонта и ремонта улично-дорожной сети муниципальных образований</t>
  </si>
  <si>
    <t>Межбюджетные трансферты из бюджетов поселений по передаче части полномочий  в области дорожной деятельности</t>
  </si>
  <si>
    <t>Оценка недвижимости, признание прав и регулирование отношений по  муниципальной собственности городских, сельских поселений</t>
  </si>
  <si>
    <t>Иные закупки товаров, работ и услуг для обеспечения государственных (муниципальных)   нужд</t>
  </si>
  <si>
    <t>Иные  межбюджетные трансферты</t>
  </si>
  <si>
    <t xml:space="preserve">Прочие межбюджетные трансферты, передаваемые бюджетам </t>
  </si>
  <si>
    <t>Прочие межбюджетные трансферты, передаваемые бюджетам городских  поселений</t>
  </si>
  <si>
    <t>Прочие межбюджетные трансферты, передаваемые бюджетам городских  поселений  (прочие межбюджетные трансферты на повышение заработной платы работникам муниципальных учреждений культуры)</t>
  </si>
  <si>
    <t>Безвозмездные поступления  от негосударственных организаций</t>
  </si>
  <si>
    <t xml:space="preserve">Безвозмездные поступления от негосударственных организаций в бюджеты городских поселений </t>
  </si>
  <si>
    <t>Прочие безвозмездные поступления от негосударственных организаций в бюджеты городских поселений (прочие безвозмездные поступления от негосударственных организаций )</t>
  </si>
  <si>
    <t xml:space="preserve">Доходы от продажи материальных и нематериальных активов </t>
  </si>
  <si>
    <t>Доходы от продажи земельных участков, государственная собственность на которые не разграничена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</si>
  <si>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</si>
  <si>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</si>
  <si>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</si>
  <si>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</si>
  <si>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</si>
  <si>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</si>
  <si>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 xml:space="preserve">Доходы от приватизации  имущества, находящегося в государственной и муниципальной собственности </t>
  </si>
  <si>
    <t>Доходы от приватизации  имущества, находящегося в собственности поселений, в части приватизации нефинансовых активов имущества казны</t>
  </si>
  <si>
    <t>99400S0680</t>
  </si>
  <si>
    <t>Повышение заработной платы работникам муниципальных учреждений культуры городских и сельских поселений</t>
  </si>
  <si>
    <t>Предоставление субсидий  бюджетным, автономным учреждениям и иным  некоммерческим организациям</t>
  </si>
  <si>
    <t xml:space="preserve">Обеспечение жилыми помещениями малоимущих многодетных семей, нуждающихся в жилых помещениях </t>
  </si>
  <si>
    <t>Исполнение судебных актов</t>
  </si>
  <si>
    <t>Исполнение судебных актов Российской Федерации и мировых соглашений по возмещению причиненного  вреда</t>
  </si>
  <si>
    <t>99500L2990</t>
  </si>
  <si>
    <t>Иные выплаты носударственных (муниципальных) органов привлекаемым лицам</t>
  </si>
  <si>
    <t>Уплата налогов, сборов и иных платежей</t>
  </si>
  <si>
    <t>Уплата иных платежей</t>
  </si>
  <si>
    <t>Повышение заработной платы работникам  учреждений культуры за счет средств областного бюджета</t>
  </si>
  <si>
    <t>247</t>
  </si>
  <si>
    <t xml:space="preserve">                 </t>
  </si>
  <si>
    <t>Приложение 3</t>
  </si>
  <si>
    <t>Приложение 4</t>
  </si>
  <si>
    <t>Приложение 5</t>
  </si>
  <si>
    <t>Приложение 1</t>
  </si>
  <si>
    <t xml:space="preserve">Проведение работ по обустройству и восстановлению воинских захоронений </t>
  </si>
  <si>
    <t>Плата по соглашениям об установлении сервитута, заключенного органами местного 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</si>
  <si>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</si>
  <si>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</si>
  <si>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Резервные фонды исполнительных органов городских, сельских поселений                          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</si>
  <si>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</si>
  <si>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муниципальным, казенным учреждением городского поселения</t>
  </si>
  <si>
    <t>Иные выплаты персоналу государственных (муниципальных)  органов, за исключением фонда оплаты труда</t>
  </si>
  <si>
    <t xml:space="preserve">Субсидий бюджетам городских поселений на софинансирование расходных обязательств субъектов Российской Федерации, связанных с реализацией федеральной целевой программы "Увековечение памяти погибших при защите Отечества на 2019 - 2024 годы" передаваемых бюджетам городских поселений </t>
  </si>
  <si>
    <t>Плата по соглашениям об установлении сервитута в отношении земельных участков, находящихся  в государственной или муниципальной собственности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</si>
  <si>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</si>
  <si>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 xml:space="preserve">Резервные фонды исполнительных органов    городских, сельских поселений               </t>
  </si>
  <si>
    <t xml:space="preserve">Резервные фонды исполнительных органов                    </t>
  </si>
  <si>
    <t xml:space="preserve">Резервные фонды исполнительных органов                     </t>
  </si>
  <si>
    <t>200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</si>
  <si>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</si>
  <si>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Расходы, не включенные в муниципальные програмы</t>
  </si>
  <si>
    <t>Налог на доходы физических лиц в отношении доходов от долевого участия в организации, полученных ввиде дивидендов  ( в части суммы налога, не  превышающей 650 000 руб)</t>
  </si>
  <si>
    <t>Налог на доходы физических лиц в отношении доходов от долевого участия в организации, полученных ввиде дивидендов  ( в части суммы налога,   превышающей 650 000 руб)</t>
  </si>
  <si>
    <t xml:space="preserve">                                                                               к решению Думы Конаковского муниципального округа</t>
  </si>
  <si>
    <t>Ведомственная структура расходов местного бюджета по главным распорядителям бюджетных средств, разделам, подразделам, целевым статьям (непрограммным направлениям деятельности),  группам, подгруппам и элементам видов расходов классификации расходов бюджетов за 2023 год</t>
  </si>
  <si>
    <t xml:space="preserve">                                                                                                                              от  22 декабря    2017 года   №   31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</si>
  <si>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от "___" ______________ 2024  года  № ______ </t>
  </si>
  <si>
    <t xml:space="preserve">                                                           от "____" ____________ апреля 2024 года № _____</t>
  </si>
  <si>
    <t xml:space="preserve">  от "_____" _________________ 2024 № ______</t>
  </si>
  <si>
    <t xml:space="preserve">                           от "____" ____________2024  № _____ </t>
  </si>
  <si>
    <t xml:space="preserve">                           от "____" ____________ 2024 № _____ </t>
  </si>
  <si>
    <t xml:space="preserve">Расходы бюджета по разделам и подразделам классификации расходов бюджетов Российской Федерации за 2023 год  </t>
  </si>
  <si>
    <t>700 01 00 00 00 00 0000 000</t>
  </si>
  <si>
    <t>700 01 05 00 00 00 0000 000</t>
  </si>
  <si>
    <t>700 01 05 02 00 00 0000 500</t>
  </si>
  <si>
    <t>700 0105 02 01 00 0000 510</t>
  </si>
  <si>
    <t>700 01 05 02 01 13  0000 510</t>
  </si>
  <si>
    <t>700 01 05 00 00 00 0000 600</t>
  </si>
  <si>
    <t>700 01 05 02 00 00 0000 600</t>
  </si>
  <si>
    <t>700 01 05 02 01 00 0000 610</t>
  </si>
  <si>
    <t>700 01 05 02 01 13 0000 610</t>
  </si>
  <si>
    <t>182 1 01 00000 00 0000 000</t>
  </si>
  <si>
    <t>182 1 01 02000 01 0000 110</t>
  </si>
  <si>
    <t>182 1 01 02010 01 0000 110</t>
  </si>
  <si>
    <t>182 1 01 02020 01 0000 110</t>
  </si>
  <si>
    <t>182 1 01 02030 01 0000 110</t>
  </si>
  <si>
    <t>182 1 01 02080 01 0000 110</t>
  </si>
  <si>
    <t>182 1 01 02130 01 0000 110</t>
  </si>
  <si>
    <t>182 1 01 02140 01 0000 110</t>
  </si>
  <si>
    <t>182 1 03 00000 00 0000 000</t>
  </si>
  <si>
    <t>182 1 03 02000 01 0000 110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</si>
  <si>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</si>
  <si>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</si>
  <si>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</si>
  <si>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</si>
  <si>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</si>
  <si>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</si>
  <si>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>182 1 03 02260 01 0000 110</t>
  </si>
  <si>
    <t>182 1 03 02261 01 0000 110</t>
  </si>
  <si>
    <t>182 1 06 00000 00 0000 000</t>
  </si>
  <si>
    <t>182 1 06 01000 00 0000 000</t>
  </si>
  <si>
    <t>182 1 06 01030 13 0000 110</t>
  </si>
  <si>
    <t>182 1 06 06000 00 0000 110</t>
  </si>
  <si>
    <t>182 1 06 06030 00 0000 110</t>
  </si>
  <si>
    <t>182 1 06 06033 13 0000 110</t>
  </si>
  <si>
    <t>182 1 06 06040 00 0000 110</t>
  </si>
  <si>
    <t>182 1 06 06043 13 0000 110</t>
  </si>
  <si>
    <t>700 1 11 00000 00 0000 000</t>
  </si>
  <si>
    <t>700 1 11 05000 00 0000 120</t>
  </si>
  <si>
    <t>619 1 11 05010 00 0000 120</t>
  </si>
  <si>
    <t>619 1 11 05013 13 0000 120</t>
  </si>
  <si>
    <t>700 1 11 05020 00 0000 120</t>
  </si>
  <si>
    <t>700 1 11 05025 13 0000 120</t>
  </si>
  <si>
    <t>700 1 11 05070 00 0000 120</t>
  </si>
  <si>
    <t>700 1 11 05075 13 0000 120</t>
  </si>
  <si>
    <t>700 1 11 05325 00 0000 120</t>
  </si>
  <si>
    <t>700 1 11 05325 13 0000 120</t>
  </si>
  <si>
    <t>700 1 11 09040 00 0000 120</t>
  </si>
  <si>
    <t>700 1 11 09045 13 0000 120</t>
  </si>
  <si>
    <t>700 1 11 09080 00 0000 120</t>
  </si>
  <si>
    <t>700 1 11 09080 13 0000 120</t>
  </si>
  <si>
    <t>700 1 13 00000 00 0000 000</t>
  </si>
  <si>
    <t>700 1 13 02000 00 0000 130</t>
  </si>
  <si>
    <t>700 1 13 02990 00 0000 130</t>
  </si>
  <si>
    <t>700 1 13 02995 13 0000 130</t>
  </si>
  <si>
    <t>700 1 14 00000 00 0000 000</t>
  </si>
  <si>
    <t>700 1 14 02000 00 0000 000</t>
  </si>
  <si>
    <t>700 1 14 02050 13 0000 440</t>
  </si>
  <si>
    <t>700 1 14 02053 13 0000 440</t>
  </si>
  <si>
    <t>700 1 14 06020 13 0000 430</t>
  </si>
  <si>
    <t>700 1 14 06025 13 0000 430</t>
  </si>
  <si>
    <t>700 1 14 13000 00 0000 410</t>
  </si>
  <si>
    <t>700 1 14 13090 13 0000 410</t>
  </si>
  <si>
    <t>700 1 16 00000 00 0000 000</t>
  </si>
  <si>
    <t>700 1 16 02020 02 0000140</t>
  </si>
  <si>
    <t>700 1 16 07000 00 0000140</t>
  </si>
  <si>
    <t>700 1 16 07010 13 0000140</t>
  </si>
  <si>
    <t>700 1 16 07090 00 0000140</t>
  </si>
  <si>
    <t>700 1 16 07090 13 0000140</t>
  </si>
  <si>
    <t>700 1 16 11000 01 0000 140</t>
  </si>
  <si>
    <t>700 1 16 11060 01 0000 140</t>
  </si>
  <si>
    <t>700 1 16 11064 01 0000 140</t>
  </si>
  <si>
    <t>700 2 00 00000 00 0000 000</t>
  </si>
  <si>
    <t>700 2 02 00000 00 0000 000</t>
  </si>
  <si>
    <t>700 2 02 29999 00 0000 150</t>
  </si>
  <si>
    <t>700 2 02 29999 13 0000 150</t>
  </si>
  <si>
    <t>700 2 02 29999 13 2045 150</t>
  </si>
  <si>
    <t>700 2 02 25299 13 0000 150</t>
  </si>
  <si>
    <t>700 2 02 30000 00 0000 150</t>
  </si>
  <si>
    <t>700 2 02 35118 00 0000 150</t>
  </si>
  <si>
    <t>700 2 02 35118 13 0000 150</t>
  </si>
  <si>
    <t>700 2 02 39999 00 0000 150</t>
  </si>
  <si>
    <t>700 2 02 39999 13 0000 150</t>
  </si>
  <si>
    <t>700 2 02 39999 13 2114 150</t>
  </si>
  <si>
    <t>700 2 02 40000 00 0000 150</t>
  </si>
  <si>
    <t>700 2 02 49999 00 0000 150</t>
  </si>
  <si>
    <t>700 2 02 49999 13 0000 150</t>
  </si>
  <si>
    <t>700 2 02 49999 13 1068 150</t>
  </si>
  <si>
    <t>700 2 04 00000 00 0000  150</t>
  </si>
  <si>
    <t>700 2 04 05000 13 0000 150</t>
  </si>
  <si>
    <t>700 2 04 05099 13 2139 150</t>
  </si>
  <si>
    <t>700 2 07 00000 00 0000 150</t>
  </si>
  <si>
    <t>700 2 07 05000 13 0000 150</t>
  </si>
  <si>
    <t>700 2 07 05030 13 0000 150</t>
  </si>
  <si>
    <t>700 2 07 05030 13 2140 150</t>
  </si>
  <si>
    <t>700 2 18 00000 00 0000 000</t>
  </si>
  <si>
    <t>700 2 18 00000 00 0000 150</t>
  </si>
  <si>
    <t>700 218 60010 13 0000 150</t>
  </si>
  <si>
    <t>619 1 14 06010 00 0000 430</t>
  </si>
  <si>
    <t>619 1 14 06013 13 0000 430</t>
  </si>
  <si>
    <t>619 1 14 06313 13 0000 430</t>
  </si>
  <si>
    <t>700 01 05 00 00 00 0000 500</t>
  </si>
  <si>
    <t xml:space="preserve"> Источники финансирования дефицита местного бюджета за 2023 год</t>
  </si>
  <si>
    <t xml:space="preserve"> Доходы местного  бюджета по группам, подгруппам, статьям, подстатьям и элементам доходов классификации доходов бюджетов Российской Федерации за 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</si>
  <si>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</si>
  <si>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Расходы местного бюджета  по разделам, подразделам, целевым статьям (непрограммным направлениям деятельности),  группам, подгруппам и элементам видов расходов классификации расходов бюджетов за 2023 год </t>
  </si>
  <si>
    <t xml:space="preserve">                                                                               к решению Думы Конаковского  муниципального округа </t>
  </si>
  <si>
    <t>Утверждено            (тыс. руб.)</t>
  </si>
  <si>
    <t>Кассовое исполнение        (тыс. руб.)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</si>
</sst>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0.000"/>
    <numFmt numFmtId="167" formatCode="#,##0.000"/>
  </numFmts>
  <fonts count="19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754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vertical="center" wrapText="1"/>
    </xf>
    <xf numFmtId="0" fontId="0" fillId="0" borderId="0" xfId="0" applyFont="1"/>
    <xf numFmtId="0" fontId="6" fillId="0" borderId="7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0" fillId="0" borderId="10" xfId="0" applyFont="1" applyBorder="1" applyAlignment="1">
      <alignment horizontal="center"/>
    </xf>
    <xf numFmtId="0" fontId="0" fillId="0" borderId="0" xfId="0" applyFill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3" xfId="0" applyFont="1" applyBorder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17" xfId="0" applyFont="1" applyBorder="1" applyAlignment="1">
      <alignment vertical="center" wrapText="1"/>
    </xf>
    <xf numFmtId="49" fontId="11" fillId="0" borderId="10" xfId="0" applyNumberFormat="1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top" wrapText="1"/>
    </xf>
    <xf numFmtId="0" fontId="11" fillId="0" borderId="2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4" fillId="0" borderId="5" xfId="0" applyFont="1" applyFill="1" applyBorder="1" applyAlignment="1">
      <alignment vertical="top" wrapText="1"/>
    </xf>
    <xf numFmtId="0" fontId="6" fillId="0" borderId="1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0" xfId="0" applyFont="1"/>
    <xf numFmtId="0" fontId="0" fillId="0" borderId="0" xfId="0" applyAlignment="1">
      <alignment horizontal="left"/>
    </xf>
    <xf numFmtId="0" fontId="6" fillId="0" borderId="23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vertical="top" wrapText="1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 applyAlignment="1"/>
    <xf numFmtId="0" fontId="0" fillId="0" borderId="0" xfId="0" applyAlignment="1">
      <alignment horizontal="left" vertical="top"/>
    </xf>
    <xf numFmtId="0" fontId="4" fillId="0" borderId="14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12" xfId="0" applyFont="1" applyBorder="1" applyAlignment="1">
      <alignment vertical="top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righ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wrapText="1"/>
    </xf>
    <xf numFmtId="166" fontId="4" fillId="0" borderId="22" xfId="0" applyNumberFormat="1" applyFont="1" applyFill="1" applyBorder="1" applyAlignment="1">
      <alignment horizontal="center" vertical="center" wrapText="1"/>
    </xf>
    <xf numFmtId="166" fontId="4" fillId="0" borderId="24" xfId="0" applyNumberFormat="1" applyFont="1" applyFill="1" applyBorder="1" applyAlignment="1">
      <alignment horizontal="center" vertical="center" wrapText="1"/>
    </xf>
    <xf numFmtId="166" fontId="4" fillId="0" borderId="30" xfId="0" applyNumberFormat="1" applyFont="1" applyFill="1" applyBorder="1" applyAlignment="1">
      <alignment horizontal="center" vertical="top" wrapText="1"/>
    </xf>
    <xf numFmtId="166" fontId="4" fillId="0" borderId="3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6" fillId="0" borderId="32" xfId="0" applyNumberFormat="1" applyFont="1" applyFill="1" applyBorder="1" applyAlignment="1">
      <alignment horizontal="center" vertical="center" wrapText="1"/>
    </xf>
    <xf numFmtId="166" fontId="6" fillId="0" borderId="22" xfId="0" applyNumberFormat="1" applyFont="1" applyFill="1" applyBorder="1" applyAlignment="1">
      <alignment horizontal="center" vertical="center" wrapText="1"/>
    </xf>
    <xf numFmtId="166" fontId="6" fillId="0" borderId="24" xfId="0" applyNumberFormat="1" applyFont="1" applyFill="1" applyBorder="1" applyAlignment="1">
      <alignment horizontal="center" vertical="center" wrapText="1"/>
    </xf>
    <xf numFmtId="166" fontId="6" fillId="0" borderId="20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top" wrapText="1"/>
    </xf>
    <xf numFmtId="49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Fill="1" applyBorder="1" applyAlignment="1">
      <alignment vertical="center" wrapText="1"/>
    </xf>
    <xf numFmtId="0" fontId="6" fillId="0" borderId="11" xfId="0" applyFont="1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6" fontId="6" fillId="0" borderId="6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vertical="top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66" fontId="11" fillId="0" borderId="28" xfId="0" applyNumberFormat="1" applyFont="1" applyFill="1" applyBorder="1" applyAlignment="1">
      <alignment horizontal="center" vertical="top" wrapText="1"/>
    </xf>
    <xf numFmtId="166" fontId="6" fillId="0" borderId="14" xfId="0" applyNumberFormat="1" applyFont="1" applyFill="1" applyBorder="1" applyAlignment="1">
      <alignment horizontal="center" vertical="top" wrapText="1"/>
    </xf>
    <xf numFmtId="166" fontId="6" fillId="0" borderId="22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6" fillId="0" borderId="29" xfId="0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167" fontId="6" fillId="0" borderId="33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6" fontId="5" fillId="0" borderId="30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34" xfId="0" applyFont="1" applyBorder="1" applyAlignment="1">
      <alignment vertical="top" wrapText="1"/>
    </xf>
    <xf numFmtId="0" fontId="6" fillId="0" borderId="10" xfId="0" applyFont="1" applyBorder="1" applyAlignment="1">
      <alignment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166" fontId="4" fillId="0" borderId="33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0" fontId="4" fillId="0" borderId="15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6" fillId="0" borderId="23" xfId="0" applyFont="1" applyBorder="1" applyAlignment="1">
      <alignment vertical="top" wrapText="1"/>
    </xf>
    <xf numFmtId="0" fontId="4" fillId="0" borderId="37" xfId="0" applyFont="1" applyBorder="1" applyAlignment="1">
      <alignment vertical="top" wrapText="1"/>
    </xf>
    <xf numFmtId="166" fontId="4" fillId="0" borderId="34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8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5" xfId="0" applyFont="1" applyBorder="1" applyAlignment="1">
      <alignment vertical="center" wrapText="1"/>
    </xf>
    <xf numFmtId="166" fontId="6" fillId="0" borderId="28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6" fillId="0" borderId="15" xfId="0" applyFont="1" applyBorder="1" applyAlignment="1">
      <alignment vertical="top" wrapText="1"/>
    </xf>
    <xf numFmtId="166" fontId="5" fillId="0" borderId="22" xfId="0" applyNumberFormat="1" applyFont="1" applyFill="1" applyBorder="1" applyAlignment="1">
      <alignment horizontal="center" vertical="center" wrapText="1"/>
    </xf>
    <xf numFmtId="166" fontId="11" fillId="0" borderId="10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6" fontId="6" fillId="0" borderId="35" xfId="0" applyNumberFormat="1" applyFont="1" applyFill="1" applyBorder="1" applyAlignment="1">
      <alignment horizontal="center" vertical="center" wrapText="1"/>
    </xf>
    <xf numFmtId="166" fontId="5" fillId="0" borderId="23" xfId="0" applyNumberFormat="1" applyFont="1" applyFill="1" applyBorder="1" applyAlignment="1">
      <alignment horizontal="center" vertical="center" wrapText="1"/>
    </xf>
    <xf numFmtId="166" fontId="6" fillId="0" borderId="23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166" fontId="6" fillId="0" borderId="39" xfId="0" applyNumberFormat="1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4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166" fontId="6" fillId="0" borderId="3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6" fillId="0" borderId="4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4" fillId="0" borderId="2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166" fontId="6" fillId="0" borderId="43" xfId="0" applyNumberFormat="1" applyFont="1" applyFill="1" applyBorder="1" applyAlignment="1">
      <alignment horizontal="center" vertical="center" wrapText="1"/>
    </xf>
    <xf numFmtId="166" fontId="5" fillId="0" borderId="43" xfId="0" applyNumberFormat="1" applyFont="1" applyFill="1" applyBorder="1" applyAlignment="1">
      <alignment horizontal="center" vertical="center" wrapText="1"/>
    </xf>
    <xf numFmtId="166" fontId="5" fillId="0" borderId="24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40" xfId="0" applyFont="1" applyBorder="1" applyAlignment="1">
      <alignment vertical="center" wrapText="1"/>
    </xf>
    <xf numFmtId="0" fontId="4" fillId="0" borderId="23" xfId="0" applyFont="1" applyBorder="1" applyAlignment="1">
      <alignment horizontal="justify" vertical="center"/>
    </xf>
    <xf numFmtId="0" fontId="0" fillId="2" borderId="0" xfId="0" applyFill="1"/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top" wrapText="1"/>
    </xf>
    <xf numFmtId="49" fontId="6" fillId="0" borderId="23" xfId="0" applyNumberFormat="1" applyFont="1" applyBorder="1" applyAlignment="1">
      <alignment vertical="center" wrapText="1"/>
    </xf>
    <xf numFmtId="0" fontId="6" fillId="0" borderId="42" xfId="0" applyFont="1" applyBorder="1" applyAlignment="1">
      <alignment vertical="top" wrapText="1"/>
    </xf>
    <xf numFmtId="0" fontId="5" fillId="0" borderId="5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top"/>
    </xf>
    <xf numFmtId="166" fontId="6" fillId="0" borderId="6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top" wrapText="1"/>
    </xf>
    <xf numFmtId="166" fontId="6" fillId="0" borderId="25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166" fontId="6" fillId="0" borderId="4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24" xfId="0" applyFont="1" applyFill="1" applyBorder="1" applyAlignment="1">
      <alignment vertical="top" wrapText="1"/>
    </xf>
    <xf numFmtId="166" fontId="6" fillId="0" borderId="20" xfId="0" applyNumberFormat="1" applyFont="1" applyFill="1" applyBorder="1" applyAlignment="1">
      <alignment horizontal="center" vertical="top" wrapText="1"/>
    </xf>
    <xf numFmtId="166" fontId="4" fillId="0" borderId="3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6" fillId="0" borderId="4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166" fontId="5" fillId="0" borderId="33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9" fontId="6" fillId="0" borderId="40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center" vertical="center" wrapText="1"/>
    </xf>
    <xf numFmtId="49" fontId="6" fillId="0" borderId="45" xfId="0" applyNumberFormat="1" applyFont="1" applyBorder="1" applyAlignment="1">
      <alignment horizontal="center" vertical="center" wrapText="1"/>
    </xf>
    <xf numFmtId="49" fontId="6" fillId="0" borderId="38" xfId="0" applyNumberFormat="1" applyFont="1" applyBorder="1" applyAlignment="1">
      <alignment horizontal="center" vertical="center" wrapText="1"/>
    </xf>
    <xf numFmtId="49" fontId="5" fillId="0" borderId="39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top" wrapText="1"/>
    </xf>
    <xf numFmtId="49" fontId="5" fillId="0" borderId="38" xfId="0" applyNumberFormat="1" applyFont="1" applyBorder="1" applyAlignment="1">
      <alignment horizontal="center" vertical="top" wrapText="1"/>
    </xf>
    <xf numFmtId="49" fontId="6" fillId="0" borderId="3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top" wrapText="1"/>
    </xf>
    <xf numFmtId="0" fontId="6" fillId="0" borderId="46" xfId="0" applyFont="1" applyBorder="1" applyAlignment="1">
      <alignment horizontal="center" vertical="top" wrapText="1"/>
    </xf>
    <xf numFmtId="166" fontId="6" fillId="0" borderId="14" xfId="0" applyNumberFormat="1" applyFont="1" applyFill="1" applyBorder="1" applyAlignment="1">
      <alignment horizontal="center" vertical="center" wrapText="1"/>
    </xf>
    <xf numFmtId="166" fontId="6" fillId="0" borderId="30" xfId="0" applyNumberFormat="1" applyFont="1" applyFill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top" wrapText="1"/>
    </xf>
    <xf numFmtId="166" fontId="4" fillId="0" borderId="14" xfId="0" applyNumberFormat="1" applyFont="1" applyFill="1" applyBorder="1" applyAlignment="1">
      <alignment horizontal="center" vertical="center" wrapText="1"/>
    </xf>
    <xf numFmtId="166" fontId="5" fillId="0" borderId="1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vertical="top" wrapText="1"/>
    </xf>
    <xf numFmtId="166" fontId="6" fillId="0" borderId="21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167" fontId="4" fillId="0" borderId="24" xfId="0" applyNumberFormat="1" applyFont="1" applyFill="1" applyBorder="1" applyAlignment="1">
      <alignment horizontal="center" vertical="center" wrapText="1"/>
    </xf>
    <xf numFmtId="167" fontId="6" fillId="0" borderId="14" xfId="0" applyNumberFormat="1" applyFont="1" applyFill="1" applyBorder="1" applyAlignment="1">
      <alignment horizontal="center" vertical="top" wrapText="1"/>
    </xf>
    <xf numFmtId="167" fontId="6" fillId="0" borderId="22" xfId="0" applyNumberFormat="1" applyFont="1" applyFill="1" applyBorder="1" applyAlignment="1">
      <alignment horizontal="center" vertical="top" wrapText="1"/>
    </xf>
    <xf numFmtId="167" fontId="4" fillId="0" borderId="34" xfId="0" applyNumberFormat="1" applyFont="1" applyFill="1" applyBorder="1" applyAlignment="1">
      <alignment horizontal="center" vertical="top" wrapText="1"/>
    </xf>
    <xf numFmtId="166" fontId="6" fillId="0" borderId="42" xfId="0" applyNumberFormat="1" applyFont="1" applyFill="1" applyBorder="1" applyAlignment="1">
      <alignment horizontal="center" vertical="center" wrapText="1"/>
    </xf>
    <xf numFmtId="166" fontId="6" fillId="0" borderId="34" xfId="0" applyNumberFormat="1" applyFont="1" applyFill="1" applyBorder="1" applyAlignment="1">
      <alignment horizontal="center" vertical="center" wrapText="1"/>
    </xf>
    <xf numFmtId="166" fontId="4" fillId="0" borderId="30" xfId="0" applyNumberFormat="1" applyFont="1" applyFill="1" applyBorder="1" applyAlignment="1">
      <alignment horizontal="center" vertical="center" wrapText="1"/>
    </xf>
    <xf numFmtId="166" fontId="6" fillId="0" borderId="11" xfId="0" applyNumberFormat="1" applyFont="1" applyFill="1" applyBorder="1" applyAlignment="1">
      <alignment horizontal="center" vertical="center" wrapText="1"/>
    </xf>
    <xf numFmtId="166" fontId="7" fillId="0" borderId="33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 wrapText="1"/>
    </xf>
    <xf numFmtId="166" fontId="4" fillId="0" borderId="15" xfId="0" applyNumberFormat="1" applyFont="1" applyFill="1" applyBorder="1" applyAlignment="1">
      <alignment horizontal="center" vertical="center" wrapText="1"/>
    </xf>
    <xf numFmtId="166" fontId="4" fillId="0" borderId="2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11" xfId="0" applyNumberFormat="1" applyFont="1" applyFill="1" applyBorder="1" applyAlignment="1">
      <alignment horizontal="center" vertical="center" wrapText="1"/>
    </xf>
    <xf numFmtId="166" fontId="6" fillId="0" borderId="26" xfId="0" applyNumberFormat="1" applyFont="1" applyFill="1" applyBorder="1" applyAlignment="1">
      <alignment horizontal="center" vertical="center" wrapText="1"/>
    </xf>
    <xf numFmtId="166" fontId="4" fillId="0" borderId="26" xfId="0" applyNumberFormat="1" applyFont="1" applyFill="1" applyBorder="1" applyAlignment="1">
      <alignment horizontal="center" vertical="center" wrapText="1"/>
    </xf>
    <xf numFmtId="166" fontId="5" fillId="0" borderId="26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wrapText="1"/>
    </xf>
    <xf numFmtId="166" fontId="4" fillId="0" borderId="23" xfId="0" applyNumberFormat="1" applyFont="1" applyFill="1" applyBorder="1" applyAlignment="1">
      <alignment horizontal="center" vertical="center" wrapText="1"/>
    </xf>
    <xf numFmtId="166" fontId="6" fillId="0" borderId="2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center" wrapText="1"/>
    </xf>
    <xf numFmtId="166" fontId="4" fillId="0" borderId="10" xfId="0" applyNumberFormat="1" applyFont="1" applyFill="1" applyBorder="1" applyAlignment="1">
      <alignment horizontal="center" vertical="center" wrapText="1"/>
    </xf>
    <xf numFmtId="166" fontId="6" fillId="0" borderId="31" xfId="0" applyNumberFormat="1" applyFont="1" applyFill="1" applyBorder="1" applyAlignment="1">
      <alignment horizontal="center" vertical="center" wrapText="1"/>
    </xf>
    <xf numFmtId="166" fontId="6" fillId="0" borderId="36" xfId="0" applyNumberFormat="1" applyFont="1" applyFill="1" applyBorder="1" applyAlignment="1">
      <alignment horizontal="center" vertical="center" wrapText="1"/>
    </xf>
    <xf numFmtId="166" fontId="4" fillId="0" borderId="41" xfId="0" applyNumberFormat="1" applyFont="1" applyFill="1" applyBorder="1" applyAlignment="1">
      <alignment horizontal="center" vertical="center" wrapText="1"/>
    </xf>
    <xf numFmtId="166" fontId="7" fillId="0" borderId="26" xfId="0" applyNumberFormat="1" applyFont="1" applyFill="1" applyBorder="1" applyAlignment="1">
      <alignment horizontal="center" vertical="center" wrapText="1"/>
    </xf>
    <xf numFmtId="166" fontId="6" fillId="0" borderId="41" xfId="0" applyNumberFormat="1" applyFont="1" applyFill="1" applyBorder="1" applyAlignment="1">
      <alignment horizontal="center" vertical="center" wrapText="1"/>
    </xf>
    <xf numFmtId="166" fontId="5" fillId="0" borderId="32" xfId="0" applyNumberFormat="1" applyFont="1" applyFill="1" applyBorder="1" applyAlignment="1">
      <alignment horizontal="center" vertical="center" wrapText="1"/>
    </xf>
    <xf numFmtId="166" fontId="6" fillId="0" borderId="53" xfId="0" applyNumberFormat="1" applyFont="1" applyFill="1" applyBorder="1" applyAlignment="1">
      <alignment horizontal="center" vertical="center" wrapText="1"/>
    </xf>
    <xf numFmtId="166" fontId="6" fillId="0" borderId="11" xfId="0" applyNumberFormat="1" applyFont="1" applyFill="1" applyBorder="1" applyAlignment="1">
      <alignment horizontal="center" vertical="top" wrapText="1"/>
    </xf>
    <xf numFmtId="166" fontId="14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167" fontId="4" fillId="0" borderId="14" xfId="0" applyNumberFormat="1" applyFont="1" applyFill="1" applyBorder="1" applyAlignment="1">
      <alignment horizontal="center" vertical="center" wrapText="1"/>
    </xf>
    <xf numFmtId="167" fontId="7" fillId="0" borderId="33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vertical="top" wrapText="1"/>
    </xf>
    <xf numFmtId="166" fontId="6" fillId="0" borderId="9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166" fontId="6" fillId="0" borderId="33" xfId="0" applyNumberFormat="1" applyFont="1" applyFill="1" applyBorder="1" applyAlignment="1">
      <alignment horizontal="center" vertical="center" wrapText="1"/>
    </xf>
    <xf numFmtId="166" fontId="6" fillId="0" borderId="3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166" fontId="4" fillId="0" borderId="10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4" fillId="0" borderId="35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166" fontId="4" fillId="0" borderId="3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top" wrapText="1"/>
    </xf>
    <xf numFmtId="166" fontId="4" fillId="0" borderId="14" xfId="0" applyNumberFormat="1" applyFont="1" applyFill="1" applyBorder="1" applyAlignment="1">
      <alignment horizontal="center" vertical="center" wrapText="1"/>
    </xf>
    <xf numFmtId="166" fontId="4" fillId="0" borderId="33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7" fontId="6" fillId="0" borderId="30" xfId="0" applyNumberFormat="1" applyFont="1" applyFill="1" applyBorder="1" applyAlignment="1">
      <alignment horizontal="center" vertical="top" wrapText="1"/>
    </xf>
    <xf numFmtId="166" fontId="6" fillId="0" borderId="31" xfId="0" applyNumberFormat="1" applyFont="1" applyFill="1" applyBorder="1" applyAlignment="1">
      <alignment horizontal="center" vertical="top" wrapText="1"/>
    </xf>
    <xf numFmtId="166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 applyFill="1" applyAlignment="1">
      <alignment vertical="center"/>
    </xf>
    <xf numFmtId="0" fontId="17" fillId="0" borderId="0" xfId="0" applyFont="1"/>
    <xf numFmtId="167" fontId="17" fillId="0" borderId="0" xfId="0" applyNumberFormat="1" applyFont="1"/>
    <xf numFmtId="0" fontId="18" fillId="0" borderId="0" xfId="0" applyFont="1"/>
    <xf numFmtId="0" fontId="17" fillId="0" borderId="0" xfId="0" applyFont="1" applyBorder="1"/>
    <xf numFmtId="0" fontId="17" fillId="0" borderId="0" xfId="0" applyFont="1" applyFill="1"/>
    <xf numFmtId="164" fontId="17" fillId="0" borderId="0" xfId="1" applyFont="1" applyBorder="1"/>
    <xf numFmtId="0" fontId="17" fillId="0" borderId="0" xfId="0" applyFont="1" applyFill="1" applyBorder="1"/>
    <xf numFmtId="0" fontId="8" fillId="0" borderId="0" xfId="0" applyFont="1" applyBorder="1"/>
    <xf numFmtId="0" fontId="8" fillId="0" borderId="0" xfId="0" applyFont="1"/>
    <xf numFmtId="0" fontId="17" fillId="0" borderId="0" xfId="0" applyFont="1" applyBorder="1" applyAlignment="1">
      <alignment vertical="top"/>
    </xf>
    <xf numFmtId="0" fontId="15" fillId="0" borderId="0" xfId="0" applyFont="1" applyFill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6" fillId="0" borderId="4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167" fontId="4" fillId="0" borderId="42" xfId="0" applyNumberFormat="1" applyFont="1" applyFill="1" applyBorder="1" applyAlignment="1">
      <alignment horizontal="center" vertical="center" wrapText="1"/>
    </xf>
    <xf numFmtId="167" fontId="4" fillId="0" borderId="14" xfId="0" applyNumberFormat="1" applyFont="1" applyFill="1" applyBorder="1" applyAlignment="1">
      <alignment horizontal="center" vertical="center" wrapText="1"/>
    </xf>
    <xf numFmtId="167" fontId="4" fillId="0" borderId="33" xfId="0" applyNumberFormat="1" applyFont="1" applyFill="1" applyBorder="1" applyAlignment="1">
      <alignment horizontal="center" vertical="center" wrapText="1"/>
    </xf>
    <xf numFmtId="167" fontId="6" fillId="0" borderId="42" xfId="0" applyNumberFormat="1" applyFont="1" applyFill="1" applyBorder="1" applyAlignment="1">
      <alignment horizontal="center" vertical="center" wrapText="1"/>
    </xf>
    <xf numFmtId="167" fontId="6" fillId="0" borderId="14" xfId="0" applyNumberFormat="1" applyFont="1" applyFill="1" applyBorder="1" applyAlignment="1">
      <alignment horizontal="center" vertical="center" wrapText="1"/>
    </xf>
    <xf numFmtId="167" fontId="6" fillId="0" borderId="33" xfId="0" applyNumberFormat="1" applyFont="1" applyFill="1" applyBorder="1" applyAlignment="1">
      <alignment horizontal="center" vertical="center" wrapText="1"/>
    </xf>
    <xf numFmtId="0" fontId="6" fillId="0" borderId="42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42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166" fontId="6" fillId="0" borderId="51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166" fontId="6" fillId="0" borderId="9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 wrapText="1"/>
    </xf>
    <xf numFmtId="0" fontId="6" fillId="0" borderId="52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49" fontId="6" fillId="0" borderId="34" xfId="0" applyNumberFormat="1" applyFont="1" applyFill="1" applyBorder="1" applyAlignment="1">
      <alignment horizontal="left" vertical="top" wrapText="1"/>
    </xf>
    <xf numFmtId="49" fontId="6" fillId="0" borderId="30" xfId="0" applyNumberFormat="1" applyFont="1" applyFill="1" applyBorder="1" applyAlignment="1">
      <alignment horizontal="left" vertical="top" wrapText="1"/>
    </xf>
    <xf numFmtId="0" fontId="6" fillId="0" borderId="33" xfId="0" applyFont="1" applyBorder="1" applyAlignment="1">
      <alignment vertical="top" wrapText="1"/>
    </xf>
    <xf numFmtId="166" fontId="6" fillId="0" borderId="42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166" fontId="6" fillId="0" borderId="33" xfId="0" applyNumberFormat="1" applyFont="1" applyFill="1" applyBorder="1" applyAlignment="1">
      <alignment horizontal="center" vertical="center" wrapText="1"/>
    </xf>
    <xf numFmtId="0" fontId="5" fillId="0" borderId="42" xfId="0" applyFont="1" applyBorder="1" applyAlignment="1">
      <alignment vertical="top" wrapText="1"/>
    </xf>
    <xf numFmtId="0" fontId="5" fillId="0" borderId="33" xfId="0" applyFont="1" applyBorder="1" applyAlignment="1">
      <alignment vertical="top" wrapText="1"/>
    </xf>
    <xf numFmtId="166" fontId="6" fillId="0" borderId="34" xfId="0" applyNumberFormat="1" applyFont="1" applyFill="1" applyBorder="1" applyAlignment="1">
      <alignment horizontal="center" vertical="center" wrapText="1"/>
    </xf>
    <xf numFmtId="166" fontId="6" fillId="0" borderId="30" xfId="0" applyNumberFormat="1" applyFont="1" applyFill="1" applyBorder="1" applyAlignment="1">
      <alignment horizontal="center" vertical="center" wrapText="1"/>
    </xf>
    <xf numFmtId="0" fontId="4" fillId="0" borderId="42" xfId="0" applyFont="1" applyBorder="1" applyAlignment="1">
      <alignment vertical="top" wrapText="1"/>
    </xf>
    <xf numFmtId="0" fontId="4" fillId="0" borderId="33" xfId="0" applyFont="1" applyBorder="1" applyAlignment="1">
      <alignment vertical="top" wrapText="1"/>
    </xf>
    <xf numFmtId="166" fontId="6" fillId="0" borderId="48" xfId="0" applyNumberFormat="1" applyFont="1" applyFill="1" applyBorder="1" applyAlignment="1">
      <alignment horizontal="center" vertical="center" wrapText="1"/>
    </xf>
    <xf numFmtId="166" fontId="6" fillId="0" borderId="31" xfId="0" applyNumberFormat="1" applyFont="1" applyFill="1" applyBorder="1" applyAlignment="1">
      <alignment horizontal="center" vertical="center" wrapText="1"/>
    </xf>
    <xf numFmtId="166" fontId="11" fillId="0" borderId="51" xfId="0" applyNumberFormat="1" applyFont="1" applyFill="1" applyBorder="1" applyAlignment="1">
      <alignment horizontal="center"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center" vertical="center" wrapText="1"/>
    </xf>
    <xf numFmtId="166" fontId="6" fillId="0" borderId="1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166" fontId="4" fillId="0" borderId="1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6" fillId="0" borderId="5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166" fontId="6" fillId="0" borderId="56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166" fontId="4" fillId="0" borderId="14" xfId="0" applyNumberFormat="1" applyFont="1" applyFill="1" applyBorder="1" applyAlignment="1">
      <alignment horizontal="center" vertical="top" wrapText="1"/>
    </xf>
    <xf numFmtId="0" fontId="11" fillId="0" borderId="4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33" xfId="0" applyFont="1" applyFill="1" applyBorder="1" applyAlignment="1">
      <alignment vertical="center" wrapText="1"/>
    </xf>
    <xf numFmtId="0" fontId="11" fillId="0" borderId="42" xfId="0" applyFont="1" applyFill="1" applyBorder="1" applyAlignment="1">
      <alignment vertical="top" wrapText="1"/>
    </xf>
    <xf numFmtId="0" fontId="11" fillId="0" borderId="14" xfId="0" applyFont="1" applyFill="1" applyBorder="1" applyAlignment="1">
      <alignment vertical="top" wrapText="1"/>
    </xf>
    <xf numFmtId="0" fontId="11" fillId="0" borderId="33" xfId="0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35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166" fontId="4" fillId="0" borderId="35" xfId="0" applyNumberFormat="1" applyFont="1" applyFill="1" applyBorder="1" applyAlignment="1">
      <alignment horizontal="center" vertical="center" wrapText="1"/>
    </xf>
    <xf numFmtId="166" fontId="4" fillId="0" borderId="1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top" wrapText="1"/>
    </xf>
    <xf numFmtId="166" fontId="4" fillId="0" borderId="42" xfId="0" applyNumberFormat="1" applyFont="1" applyFill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center" wrapText="1"/>
    </xf>
    <xf numFmtId="166" fontId="4" fillId="0" borderId="33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vertical="top" wrapText="1"/>
    </xf>
    <xf numFmtId="0" fontId="6" fillId="0" borderId="54" xfId="0" applyFont="1" applyBorder="1" applyAlignment="1">
      <alignment vertical="top" wrapText="1"/>
    </xf>
    <xf numFmtId="166" fontId="6" fillId="0" borderId="55" xfId="0" applyNumberFormat="1" applyFont="1" applyFill="1" applyBorder="1" applyAlignment="1">
      <alignment horizontal="center" vertical="center" wrapText="1"/>
    </xf>
    <xf numFmtId="166" fontId="6" fillId="0" borderId="54" xfId="0" applyNumberFormat="1" applyFont="1" applyFill="1" applyBorder="1" applyAlignment="1">
      <alignment horizontal="center" vertical="center" wrapText="1"/>
    </xf>
    <xf numFmtId="0" fontId="6" fillId="0" borderId="52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6" fillId="0" borderId="55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166" fontId="4" fillId="0" borderId="34" xfId="0" applyNumberFormat="1" applyFont="1" applyFill="1" applyBorder="1" applyAlignment="1">
      <alignment horizontal="center" vertical="center" wrapText="1"/>
    </xf>
    <xf numFmtId="166" fontId="4" fillId="0" borderId="30" xfId="0" applyNumberFormat="1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6" fillId="0" borderId="33" xfId="0" applyFont="1" applyFill="1" applyBorder="1" applyAlignment="1">
      <alignment vertical="top" wrapText="1"/>
    </xf>
    <xf numFmtId="0" fontId="6" fillId="0" borderId="34" xfId="0" applyFont="1" applyBorder="1" applyAlignment="1">
      <alignment vertical="top" wrapText="1"/>
    </xf>
    <xf numFmtId="0" fontId="6" fillId="0" borderId="30" xfId="0" applyFont="1" applyBorder="1" applyAlignment="1">
      <alignment vertical="top" wrapText="1"/>
    </xf>
    <xf numFmtId="0" fontId="4" fillId="0" borderId="52" xfId="0" applyFont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4" fillId="0" borderId="34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6" fontId="11" fillId="0" borderId="9" xfId="0" applyNumberFormat="1" applyFont="1" applyFill="1" applyBorder="1" applyAlignment="1">
      <alignment horizontal="center" vertical="center" wrapText="1"/>
    </xf>
    <xf numFmtId="166" fontId="11" fillId="0" borderId="11" xfId="0" applyNumberFormat="1" applyFont="1" applyFill="1" applyBorder="1" applyAlignment="1">
      <alignment horizontal="center" vertical="center" wrapText="1"/>
    </xf>
    <xf numFmtId="166" fontId="11" fillId="0" borderId="18" xfId="0" applyNumberFormat="1" applyFont="1" applyFill="1" applyBorder="1" applyAlignment="1">
      <alignment horizontal="center" vertical="center" wrapText="1"/>
    </xf>
    <xf numFmtId="0" fontId="6" fillId="0" borderId="52" xfId="0" applyFont="1" applyBorder="1" applyAlignment="1">
      <alignment vertical="top" wrapText="1"/>
    </xf>
    <xf numFmtId="0" fontId="6" fillId="0" borderId="47" xfId="0" applyFont="1" applyBorder="1" applyAlignment="1">
      <alignment vertical="top" wrapText="1"/>
    </xf>
    <xf numFmtId="167" fontId="6" fillId="0" borderId="34" xfId="0" applyNumberFormat="1" applyFont="1" applyFill="1" applyBorder="1" applyAlignment="1">
      <alignment horizontal="center" vertical="top" wrapText="1"/>
    </xf>
    <xf numFmtId="167" fontId="6" fillId="0" borderId="30" xfId="0" applyNumberFormat="1" applyFont="1" applyFill="1" applyBorder="1" applyAlignment="1">
      <alignment horizontal="center" vertical="top" wrapText="1"/>
    </xf>
    <xf numFmtId="166" fontId="6" fillId="0" borderId="48" xfId="0" applyNumberFormat="1" applyFont="1" applyFill="1" applyBorder="1" applyAlignment="1">
      <alignment horizontal="center" vertical="top" wrapText="1"/>
    </xf>
    <xf numFmtId="166" fontId="6" fillId="0" borderId="31" xfId="0" applyNumberFormat="1" applyFont="1" applyFill="1" applyBorder="1" applyAlignment="1">
      <alignment horizontal="center" vertical="top" wrapText="1"/>
    </xf>
    <xf numFmtId="166" fontId="5" fillId="0" borderId="42" xfId="0" applyNumberFormat="1" applyFont="1" applyFill="1" applyBorder="1" applyAlignment="1">
      <alignment horizontal="center" vertical="center" wrapText="1"/>
    </xf>
    <xf numFmtId="166" fontId="5" fillId="0" borderId="33" xfId="0" applyNumberFormat="1" applyFont="1" applyFill="1" applyBorder="1" applyAlignment="1">
      <alignment horizontal="center" vertical="center" wrapText="1"/>
    </xf>
    <xf numFmtId="166" fontId="6" fillId="0" borderId="49" xfId="0" applyNumberFormat="1" applyFont="1" applyFill="1" applyBorder="1" applyAlignment="1">
      <alignment horizontal="center" vertical="center" wrapText="1"/>
    </xf>
    <xf numFmtId="166" fontId="6" fillId="0" borderId="50" xfId="0" applyNumberFormat="1" applyFont="1" applyFill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  <xf numFmtId="0" fontId="6" fillId="0" borderId="42" xfId="0" applyFont="1" applyFill="1" applyBorder="1" applyAlignment="1">
      <alignment vertical="center" wrapText="1"/>
    </xf>
    <xf numFmtId="0" fontId="6" fillId="0" borderId="33" xfId="0" applyFont="1" applyFill="1" applyBorder="1" applyAlignment="1">
      <alignment vertical="center" wrapText="1"/>
    </xf>
    <xf numFmtId="49" fontId="4" fillId="0" borderId="42" xfId="0" applyNumberFormat="1" applyFont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166" fontId="6" fillId="0" borderId="36" xfId="0" applyNumberFormat="1" applyFont="1" applyFill="1" applyBorder="1" applyAlignment="1">
      <alignment horizontal="center" vertical="center" wrapText="1"/>
    </xf>
    <xf numFmtId="166" fontId="6" fillId="0" borderId="41" xfId="0" applyNumberFormat="1" applyFont="1" applyFill="1" applyBorder="1" applyAlignment="1">
      <alignment horizontal="center" vertical="center" wrapText="1"/>
    </xf>
    <xf numFmtId="166" fontId="6" fillId="0" borderId="34" xfId="0" applyNumberFormat="1" applyFont="1" applyFill="1" applyBorder="1" applyAlignment="1">
      <alignment horizontal="center" vertical="top" wrapText="1"/>
    </xf>
    <xf numFmtId="166" fontId="6" fillId="0" borderId="30" xfId="0" applyNumberFormat="1" applyFont="1" applyFill="1" applyBorder="1" applyAlignment="1">
      <alignment horizontal="center" vertical="top" wrapText="1"/>
    </xf>
    <xf numFmtId="166" fontId="6" fillId="0" borderId="26" xfId="0" applyNumberFormat="1" applyFont="1" applyFill="1" applyBorder="1" applyAlignment="1">
      <alignment horizontal="center" vertical="center" wrapText="1"/>
    </xf>
    <xf numFmtId="166" fontId="4" fillId="0" borderId="41" xfId="0" applyNumberFormat="1" applyFont="1" applyFill="1" applyBorder="1" applyAlignment="1">
      <alignment horizontal="center" vertical="center" wrapText="1"/>
    </xf>
    <xf numFmtId="166" fontId="4" fillId="0" borderId="26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left" wrapText="1"/>
    </xf>
    <xf numFmtId="166" fontId="7" fillId="0" borderId="42" xfId="0" applyNumberFormat="1" applyFont="1" applyFill="1" applyBorder="1" applyAlignment="1">
      <alignment horizontal="center" vertical="center" wrapText="1"/>
    </xf>
    <xf numFmtId="166" fontId="7" fillId="0" borderId="33" xfId="0" applyNumberFormat="1" applyFont="1" applyFill="1" applyBorder="1" applyAlignment="1">
      <alignment horizontal="center" vertical="center" wrapText="1"/>
    </xf>
    <xf numFmtId="166" fontId="7" fillId="0" borderId="36" xfId="0" applyNumberFormat="1" applyFont="1" applyFill="1" applyBorder="1" applyAlignment="1">
      <alignment horizontal="center" vertical="center" wrapText="1"/>
    </xf>
    <xf numFmtId="166" fontId="7" fillId="0" borderId="26" xfId="0" applyNumberFormat="1" applyFont="1" applyFill="1" applyBorder="1" applyAlignment="1">
      <alignment horizontal="center" vertical="center" wrapText="1"/>
    </xf>
    <xf numFmtId="166" fontId="5" fillId="0" borderId="14" xfId="0" applyNumberFormat="1" applyFont="1" applyFill="1" applyBorder="1" applyAlignment="1">
      <alignment horizontal="center" vertical="center" wrapText="1"/>
    </xf>
    <xf numFmtId="166" fontId="5" fillId="0" borderId="41" xfId="0" applyNumberFormat="1" applyFont="1" applyFill="1" applyBorder="1" applyAlignment="1">
      <alignment horizontal="center" vertical="center" wrapText="1"/>
    </xf>
    <xf numFmtId="166" fontId="5" fillId="0" borderId="26" xfId="0" applyNumberFormat="1" applyFont="1" applyFill="1" applyBorder="1" applyAlignment="1">
      <alignment horizontal="center" vertical="center" wrapText="1"/>
    </xf>
    <xf numFmtId="166" fontId="5" fillId="0" borderId="36" xfId="0" applyNumberFormat="1" applyFont="1" applyFill="1" applyBorder="1" applyAlignment="1">
      <alignment horizontal="center" vertical="center" wrapText="1"/>
    </xf>
    <xf numFmtId="166" fontId="4" fillId="0" borderId="36" xfId="0" applyNumberFormat="1" applyFont="1" applyFill="1" applyBorder="1" applyAlignment="1">
      <alignment horizontal="center" vertical="center" wrapText="1"/>
    </xf>
    <xf numFmtId="166" fontId="5" fillId="0" borderId="34" xfId="0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166" fontId="11" fillId="0" borderId="42" xfId="0" applyNumberFormat="1" applyFont="1" applyFill="1" applyBorder="1" applyAlignment="1">
      <alignment horizontal="center" vertical="center" wrapText="1"/>
    </xf>
    <xf numFmtId="166" fontId="11" fillId="0" borderId="33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166" fontId="11" fillId="0" borderId="36" xfId="0" applyNumberFormat="1" applyFont="1" applyFill="1" applyBorder="1" applyAlignment="1">
      <alignment horizontal="center" vertical="center" wrapText="1"/>
    </xf>
    <xf numFmtId="166" fontId="11" fillId="0" borderId="26" xfId="0" applyNumberFormat="1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57" xfId="0" applyFont="1" applyBorder="1" applyAlignment="1">
      <alignment horizontal="center" vertical="center" wrapText="1"/>
    </xf>
    <xf numFmtId="0" fontId="5" fillId="0" borderId="42" xfId="0" applyFont="1" applyBorder="1" applyAlignment="1">
      <alignment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59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2" xfId="0" applyFont="1" applyBorder="1" applyAlignment="1">
      <alignment horizontal="center" vertical="top" wrapText="1"/>
    </xf>
    <xf numFmtId="0" fontId="6" fillId="0" borderId="47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6" fillId="0" borderId="59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top" wrapText="1"/>
    </xf>
    <xf numFmtId="0" fontId="7" fillId="0" borderId="33" xfId="0" applyFont="1" applyBorder="1" applyAlignment="1">
      <alignment vertical="top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0" fontId="0" fillId="0" borderId="38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34" xfId="0" applyFont="1" applyFill="1" applyBorder="1" applyAlignment="1">
      <alignment vertical="center" wrapText="1"/>
    </xf>
    <xf numFmtId="0" fontId="6" fillId="0" borderId="30" xfId="0" applyFont="1" applyFill="1" applyBorder="1" applyAlignment="1">
      <alignment vertical="center" wrapText="1"/>
    </xf>
    <xf numFmtId="0" fontId="5" fillId="0" borderId="34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5" fillId="0" borderId="42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49" fontId="5" fillId="0" borderId="59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9" fontId="5" fillId="0" borderId="47" xfId="0" applyNumberFormat="1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49" fontId="6" fillId="0" borderId="52" xfId="0" applyNumberFormat="1" applyFont="1" applyBorder="1" applyAlignment="1">
      <alignment horizontal="center" vertical="center" wrapText="1"/>
    </xf>
    <xf numFmtId="49" fontId="6" fillId="0" borderId="47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44" xfId="0" applyNumberFormat="1" applyFont="1" applyBorder="1" applyAlignment="1">
      <alignment horizontal="center" vertical="center" wrapText="1"/>
    </xf>
    <xf numFmtId="49" fontId="6" fillId="0" borderId="53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0" fontId="7" fillId="0" borderId="42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167" fontId="5" fillId="0" borderId="34" xfId="0" applyNumberFormat="1" applyFont="1" applyBorder="1" applyAlignment="1">
      <alignment horizontal="center" vertical="center" wrapText="1"/>
    </xf>
    <xf numFmtId="167" fontId="5" fillId="0" borderId="33" xfId="0" applyNumberFormat="1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49" fontId="7" fillId="0" borderId="42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2%20&#1075;&#1086;&#1076;/&#1059;&#1090;&#1086;&#1095;&#1085;&#1077;&#1085;&#1080;&#1077;%20&#1073;&#1102;&#1076;&#1078;&#1077;&#1090;&#1072;%20(&#1088;&#1077;&#1096;%20&#8470;%2026%20&#1086;&#1090;%2024.11.22)/&#1058;&#1072;&#1083;&#1080;&#1094;&#1099;%20&#1087;&#1086;%20&#1073;&#1102;&#1076;&#1078;&#1077;&#1090;&#1091;%20&#1085;&#1072;%202022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1/&#1056;&#1045;&#1096;%20&#1086;&#1090;%20.27.12.21%20&#8470;%2042/&#1058;&#1072;&#1083;&#1080;&#1094;&#1099;%20&#1087;&#1086;%20&#1073;&#1102;&#1076;&#1078;&#1077;&#1090;&#1091;%20&#1085;&#1072;%202021%20&#1075;&#1086;&#1076;(&#8470;%2042%20&#1086;&#1090;%2027.12.202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2%20&#1075;&#1086;&#1076;/&#1091;&#1090;&#1086;&#1095;&#1085;&#1077;&#1085;&#1080;&#1103;%20&#1073;&#1102;&#1076;&#1078;&#1077;&#1090;&#1072;%20(&#1088;&#1077;&#1096;%20&#8470;28%20&#1086;&#1090;%2026.12.2022/&#1058;&#1072;&#1083;&#1080;&#1094;&#1099;%20&#1087;&#1086;%20&#1073;&#1102;&#1076;&#1078;&#1077;&#1090;&#1091;%20&#1085;&#1072;%202022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19/&#1059;&#1090;&#1086;&#1095;%20&#1073;&#1102;&#1076;&#1078;%20(&#1088;&#1077;&#1096;%20&#8470;39%20&#1086;&#1090;10%2012.19)/&#1058;&#1072;&#1083;&#1080;&#1094;&#1099;%20&#1087;&#1086;%20&#1073;&#1102;&#1076;&#1078;&#1077;&#1090;&#1091;%20&#1085;&#1072;%202019%20&#1075;&#1086;&#1076;(&#8470;%2039%20&#1086;&#1090;10.12.19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2%20&#1075;&#1086;&#1076;/&#1076;&#1083;&#1103;%20&#1091;&#1090;&#1086;&#1095;&#1085;&#1077;&#1085;&#1080;&#1103;%20&#1073;&#1102;&#1076;&#1078;&#1077;&#1090;&#1072;%20(&#1088;&#1077;&#1096;%20&#8470;/&#1058;&#1072;&#1083;&#1080;&#1094;&#1099;%20&#1087;&#1086;%20&#1073;&#1102;&#1076;&#1078;&#1077;&#1090;&#1091;%20&#1085;&#1072;%202022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 refreshError="1"/>
      <sheetData sheetId="1" refreshError="1">
        <row r="89">
          <cell r="A89" t="str">
            <v>000 1 13 00000 00 0000 000</v>
          </cell>
          <cell r="B89" t="str">
            <v>Доходы от оказания платных услуг и компенсации затрат государства</v>
          </cell>
        </row>
        <row r="90">
          <cell r="B90" t="str">
            <v>Доходы от компенсации затрат государства</v>
          </cell>
        </row>
        <row r="91">
          <cell r="B91" t="str">
            <v>Прочие доходы от компенсации затрат государства</v>
          </cell>
        </row>
        <row r="92">
          <cell r="B92" t="str">
            <v>Прочие доходы от компенсации затрат бюджетов городских поселений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(брать не надо)"/>
      <sheetName val="ПРИЛОЖЕНИЕ 4"/>
      <sheetName val="Прил 5 (вд структ)"/>
    </sheetNames>
    <sheetDataSet>
      <sheetData sheetId="0" refreshError="1"/>
      <sheetData sheetId="1">
        <row r="95">
          <cell r="A95" t="str">
            <v>000 1 14 02000 00 0000 000</v>
          </cell>
          <cell r="B95" t="str">
            <v>Доходы от реализации  имущества, находящегося в государстенной и муниципальной собственности 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</v>
          </cell>
        </row>
        <row r="96">
          <cell r="B96" t="str">
            <v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</v>
          </cell>
        </row>
      </sheetData>
      <sheetData sheetId="2" refreshError="1"/>
      <sheetData sheetId="3" refreshError="1"/>
      <sheetData sheetId="4">
        <row r="76">
          <cell r="A76" t="str">
            <v>0113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/>
      <sheetData sheetId="1">
        <row r="99">
          <cell r="A99" t="str">
            <v>000 1 14 06020 00 0000 430</v>
          </cell>
          <cell r="B99" t="str">
            <v>Доходы от продажи земельных участков, государственная  собственность на которые не разграничена (за исключением земельных участков  бюджетных и автономных учреждений)</v>
          </cell>
        </row>
        <row r="100">
          <cell r="B100" t="str">
            <v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v>
          </cell>
        </row>
        <row r="117">
          <cell r="B117" t="str">
            <v xml:space="preserve">Прочие субсидии </v>
          </cell>
        </row>
        <row r="118">
          <cell r="B118" t="str">
            <v>Прочие субсидии бюджетам городских поселений</v>
          </cell>
        </row>
        <row r="119">
          <cell r="B119" t="str">
            <v>Прочие субсидии бюджетам городских поселений (субсидии на обеспечение жилыми помещениями малоимущих многодетных  семей, нуждающихся в жилых помещениях)</v>
          </cell>
        </row>
        <row r="144">
          <cell r="B144" t="str">
            <v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v>
          </cell>
        </row>
        <row r="145">
          <cell r="B145" t="str">
            <v>Доходы бюджетов бюджетной системы Российской Федерации от возврата бюджетами бюджетной системы Российской Федерации  остатков субсидий, субвенций и иных межбюджетных трансфертов, имеющих целевое назначение, прошлых лет, а также от возврата организациями о</v>
          </cell>
        </row>
        <row r="146">
          <cell r="B146" t="str">
            <v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v>
          </cell>
        </row>
      </sheetData>
      <sheetData sheetId="2"/>
      <sheetData sheetId="3">
        <row r="231">
          <cell r="A231" t="str">
            <v>0801</v>
          </cell>
          <cell r="B231">
            <v>9950000000</v>
          </cell>
          <cell r="D231" t="str">
            <v>Расходы на отдельные мероприятия за счет целевых межбюджетных трансфертов</v>
          </cell>
        </row>
        <row r="232">
          <cell r="A232" t="str">
            <v>0801</v>
          </cell>
          <cell r="B232">
            <v>9950010680</v>
          </cell>
          <cell r="D232" t="str">
            <v>Повышение заработной платы работникам  учреждений культуры за счет средств областного бюджета</v>
          </cell>
        </row>
        <row r="233">
          <cell r="A233" t="str">
            <v>0801</v>
          </cell>
          <cell r="B233">
            <v>9950010680</v>
          </cell>
          <cell r="C233">
            <v>600</v>
          </cell>
          <cell r="D233" t="str">
            <v>Предоставление субсидий  бюджетным, автономным учреждениям и иным некоммерческим организациям</v>
          </cell>
        </row>
        <row r="234">
          <cell r="A234" t="str">
            <v>0801</v>
          </cell>
          <cell r="B234">
            <v>9950010680</v>
          </cell>
          <cell r="C234">
            <v>610</v>
          </cell>
          <cell r="D234" t="str">
            <v>Субсидии бюджетным учреждениям</v>
          </cell>
        </row>
        <row r="235">
          <cell r="A235" t="str">
            <v>0801</v>
          </cell>
          <cell r="B235">
            <v>9950010680</v>
          </cell>
          <cell r="C235">
            <v>611</v>
          </cell>
          <cell r="D235" t="str">
            <v>Субсидии бюджетным учреждениям на финансовое обеспечение государственного (муниципального) задания  на оказание  государственных (муниципальных)  услуг (выполнение работ)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 5(вед стр)"/>
    </sheetNames>
    <sheetDataSet>
      <sheetData sheetId="0"/>
      <sheetData sheetId="1">
        <row r="102">
          <cell r="E102">
            <v>0</v>
          </cell>
        </row>
        <row r="103">
          <cell r="E103">
            <v>0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 refreshError="1"/>
      <sheetData sheetId="1" refreshError="1"/>
      <sheetData sheetId="2" refreshError="1"/>
      <sheetData sheetId="3">
        <row r="252">
          <cell r="D252" t="str">
            <v>Охрана семьи и детства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opLeftCell="A4" workbookViewId="0">
      <selection activeCell="C8" sqref="C8:C9"/>
    </sheetView>
  </sheetViews>
  <sheetFormatPr defaultColWidth="9.140625" defaultRowHeight="15"/>
  <cols>
    <col min="1" max="1" width="27" style="451" customWidth="1"/>
    <col min="2" max="2" width="39.85546875" style="451" customWidth="1"/>
    <col min="3" max="3" width="22" style="451" customWidth="1"/>
    <col min="4" max="4" width="19.7109375" style="451" customWidth="1"/>
    <col min="5" max="16384" width="9.140625" style="451"/>
  </cols>
  <sheetData>
    <row r="1" spans="1:4">
      <c r="A1" s="1"/>
      <c r="C1" s="453"/>
      <c r="D1" s="447" t="s">
        <v>243</v>
      </c>
    </row>
    <row r="2" spans="1:4">
      <c r="A2" s="1"/>
      <c r="C2" s="453"/>
      <c r="D2" s="447" t="s">
        <v>376</v>
      </c>
    </row>
    <row r="3" spans="1:4">
      <c r="A3" s="1"/>
      <c r="C3" s="479" t="s">
        <v>269</v>
      </c>
      <c r="D3" s="479"/>
    </row>
    <row r="4" spans="1:4">
      <c r="A4" s="1"/>
      <c r="D4" s="1"/>
    </row>
    <row r="5" spans="1:4" ht="15.75">
      <c r="A5" s="2"/>
    </row>
    <row r="6" spans="1:4" ht="15.75" customHeight="1">
      <c r="A6" s="480" t="s">
        <v>372</v>
      </c>
      <c r="B6" s="480"/>
      <c r="C6" s="480"/>
      <c r="D6" s="480"/>
    </row>
    <row r="7" spans="1:4" ht="16.5" thickBot="1">
      <c r="A7" s="2"/>
    </row>
    <row r="8" spans="1:4" ht="52.5" customHeight="1">
      <c r="A8" s="747" t="s">
        <v>109</v>
      </c>
      <c r="B8" s="747" t="s">
        <v>110</v>
      </c>
      <c r="C8" s="747" t="s">
        <v>377</v>
      </c>
      <c r="D8" s="747" t="s">
        <v>378</v>
      </c>
    </row>
    <row r="9" spans="1:4" ht="3" customHeight="1" thickBot="1">
      <c r="A9" s="748"/>
      <c r="B9" s="748"/>
      <c r="C9" s="748"/>
      <c r="D9" s="748"/>
    </row>
    <row r="10" spans="1:4" ht="39" customHeight="1" thickBot="1">
      <c r="A10" s="416" t="s">
        <v>272</v>
      </c>
      <c r="B10" s="112" t="s">
        <v>175</v>
      </c>
      <c r="C10" s="417">
        <f>C23</f>
        <v>8862.4995300000082</v>
      </c>
      <c r="D10" s="417">
        <f>D23</f>
        <v>5644.6410000000033</v>
      </c>
    </row>
    <row r="11" spans="1:4" ht="21" customHeight="1">
      <c r="A11" s="467" t="s">
        <v>273</v>
      </c>
      <c r="B11" s="467" t="s">
        <v>193</v>
      </c>
      <c r="C11" s="470">
        <f>C13+C19</f>
        <v>8862.4995300000082</v>
      </c>
      <c r="D11" s="470">
        <f>D13+D19</f>
        <v>5644.6410000000033</v>
      </c>
    </row>
    <row r="12" spans="1:4" ht="9.75" customHeight="1" thickBot="1">
      <c r="A12" s="469"/>
      <c r="B12" s="469"/>
      <c r="C12" s="472"/>
      <c r="D12" s="472"/>
    </row>
    <row r="13" spans="1:4" ht="9.75" customHeight="1">
      <c r="A13" s="476" t="s">
        <v>371</v>
      </c>
      <c r="B13" s="476" t="s">
        <v>111</v>
      </c>
      <c r="C13" s="473">
        <f>C17</f>
        <v>-58150.999999999993</v>
      </c>
      <c r="D13" s="473">
        <f>D17</f>
        <v>-63917.91</v>
      </c>
    </row>
    <row r="14" spans="1:4">
      <c r="A14" s="477"/>
      <c r="B14" s="477"/>
      <c r="C14" s="474"/>
      <c r="D14" s="474"/>
    </row>
    <row r="15" spans="1:4" ht="3" customHeight="1" thickBot="1">
      <c r="A15" s="478"/>
      <c r="B15" s="478"/>
      <c r="C15" s="475"/>
      <c r="D15" s="475"/>
    </row>
    <row r="16" spans="1:4" ht="23.25" customHeight="1" thickBot="1">
      <c r="A16" s="113" t="s">
        <v>274</v>
      </c>
      <c r="B16" s="9" t="s">
        <v>194</v>
      </c>
      <c r="C16" s="176">
        <f>C17</f>
        <v>-58150.999999999993</v>
      </c>
      <c r="D16" s="176">
        <f>D17</f>
        <v>-63917.91</v>
      </c>
    </row>
    <row r="17" spans="1:4" ht="36" customHeight="1" thickBot="1">
      <c r="A17" s="9" t="s">
        <v>275</v>
      </c>
      <c r="B17" s="9" t="s">
        <v>112</v>
      </c>
      <c r="C17" s="176">
        <f>C18</f>
        <v>-58150.999999999993</v>
      </c>
      <c r="D17" s="176">
        <f>D18</f>
        <v>-63917.91</v>
      </c>
    </row>
    <row r="18" spans="1:4" ht="36" customHeight="1" thickBot="1">
      <c r="A18" s="9" t="s">
        <v>276</v>
      </c>
      <c r="B18" s="9" t="s">
        <v>113</v>
      </c>
      <c r="C18" s="418">
        <f>-'приложение 2(дох)'!C149</f>
        <v>-58150.999999999993</v>
      </c>
      <c r="D18" s="418">
        <v>-63917.91</v>
      </c>
    </row>
    <row r="19" spans="1:4" ht="36" customHeight="1" thickBot="1">
      <c r="A19" s="9" t="s">
        <v>277</v>
      </c>
      <c r="B19" s="9" t="s">
        <v>114</v>
      </c>
      <c r="C19" s="176">
        <f>C21</f>
        <v>67013.499530000001</v>
      </c>
      <c r="D19" s="176">
        <f>D21</f>
        <v>69562.551000000007</v>
      </c>
    </row>
    <row r="20" spans="1:4" ht="36" customHeight="1" thickBot="1">
      <c r="A20" s="9" t="s">
        <v>278</v>
      </c>
      <c r="B20" s="9" t="s">
        <v>195</v>
      </c>
      <c r="C20" s="176">
        <f>C21</f>
        <v>67013.499530000001</v>
      </c>
      <c r="D20" s="176">
        <f>D21</f>
        <v>69562.551000000007</v>
      </c>
    </row>
    <row r="21" spans="1:4" ht="28.5" customHeight="1" thickBot="1">
      <c r="A21" s="9" t="s">
        <v>279</v>
      </c>
      <c r="B21" s="9" t="s">
        <v>115</v>
      </c>
      <c r="C21" s="418">
        <f>C22</f>
        <v>67013.499530000001</v>
      </c>
      <c r="D21" s="418">
        <f>D22</f>
        <v>69562.551000000007</v>
      </c>
    </row>
    <row r="22" spans="1:4" ht="41.25" customHeight="1" thickBot="1">
      <c r="A22" s="9" t="s">
        <v>280</v>
      </c>
      <c r="B22" s="9" t="s">
        <v>116</v>
      </c>
      <c r="C22" s="418">
        <f>'приложение 4 (РПЦ)'!E253</f>
        <v>67013.499530000001</v>
      </c>
      <c r="D22" s="418">
        <v>69562.551000000007</v>
      </c>
    </row>
    <row r="23" spans="1:4" ht="13.5" customHeight="1">
      <c r="A23" s="464"/>
      <c r="B23" s="467" t="s">
        <v>117</v>
      </c>
      <c r="C23" s="470">
        <f>C22+C18</f>
        <v>8862.4995300000082</v>
      </c>
      <c r="D23" s="470">
        <f>D22+D18</f>
        <v>5644.6410000000033</v>
      </c>
    </row>
    <row r="24" spans="1:4">
      <c r="A24" s="465"/>
      <c r="B24" s="468"/>
      <c r="C24" s="471"/>
      <c r="D24" s="471"/>
    </row>
    <row r="25" spans="1:4" ht="15.75" thickBot="1">
      <c r="A25" s="466"/>
      <c r="B25" s="469"/>
      <c r="C25" s="472"/>
      <c r="D25" s="472"/>
    </row>
    <row r="26" spans="1:4">
      <c r="A26" s="16"/>
    </row>
    <row r="27" spans="1:4">
      <c r="B27" s="283"/>
    </row>
    <row r="28" spans="1:4">
      <c r="B28" s="283"/>
      <c r="C28" s="452"/>
    </row>
    <row r="29" spans="1:4">
      <c r="C29" s="452"/>
    </row>
  </sheetData>
  <mergeCells count="18">
    <mergeCell ref="C3:D3"/>
    <mergeCell ref="A6:D6"/>
    <mergeCell ref="C8:C9"/>
    <mergeCell ref="A8:A9"/>
    <mergeCell ref="B8:B9"/>
    <mergeCell ref="D8:D9"/>
    <mergeCell ref="A23:A25"/>
    <mergeCell ref="B23:B25"/>
    <mergeCell ref="C23:C25"/>
    <mergeCell ref="D23:D25"/>
    <mergeCell ref="C11:C12"/>
    <mergeCell ref="D11:D12"/>
    <mergeCell ref="C13:C15"/>
    <mergeCell ref="D13:D15"/>
    <mergeCell ref="A11:A12"/>
    <mergeCell ref="B11:B12"/>
    <mergeCell ref="A13:A15"/>
    <mergeCell ref="B13:B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962"/>
  <sheetViews>
    <sheetView workbookViewId="0">
      <selection activeCell="C12" sqref="C12"/>
    </sheetView>
  </sheetViews>
  <sheetFormatPr defaultColWidth="9.140625" defaultRowHeight="15"/>
  <cols>
    <col min="1" max="1" width="24.140625" style="451" customWidth="1"/>
    <col min="2" max="2" width="50.85546875" style="451" customWidth="1"/>
    <col min="3" max="4" width="18.28515625" style="451" customWidth="1"/>
    <col min="5" max="5" width="9.140625" style="451"/>
    <col min="6" max="31" width="9.140625" style="454"/>
    <col min="32" max="16384" width="9.140625" style="451"/>
  </cols>
  <sheetData>
    <row r="1" spans="1:8">
      <c r="A1" s="1"/>
      <c r="B1" s="453"/>
      <c r="C1" s="453"/>
      <c r="D1" s="447" t="s">
        <v>172</v>
      </c>
    </row>
    <row r="2" spans="1:8">
      <c r="A2" s="1"/>
      <c r="B2" s="453"/>
      <c r="C2" s="453"/>
      <c r="D2" s="447" t="s">
        <v>263</v>
      </c>
    </row>
    <row r="3" spans="1:8">
      <c r="A3" s="1"/>
      <c r="B3" s="453"/>
      <c r="C3" s="479" t="s">
        <v>270</v>
      </c>
      <c r="D3" s="479"/>
    </row>
    <row r="4" spans="1:8">
      <c r="A4" s="1"/>
    </row>
    <row r="5" spans="1:8" ht="1.5" customHeight="1">
      <c r="A5" s="1"/>
      <c r="H5" s="454" t="s">
        <v>192</v>
      </c>
    </row>
    <row r="6" spans="1:8" hidden="1">
      <c r="A6" s="1"/>
    </row>
    <row r="7" spans="1:8" hidden="1">
      <c r="A7" s="1"/>
    </row>
    <row r="8" spans="1:8" hidden="1">
      <c r="A8" s="1"/>
    </row>
    <row r="9" spans="1:8" hidden="1">
      <c r="A9" s="1"/>
    </row>
    <row r="10" spans="1:8" hidden="1">
      <c r="A10" s="1" t="s">
        <v>73</v>
      </c>
    </row>
    <row r="11" spans="1:8" ht="60" customHeight="1" thickBot="1">
      <c r="A11" s="519" t="s">
        <v>373</v>
      </c>
      <c r="B11" s="519"/>
      <c r="C11" s="519"/>
      <c r="D11" s="519"/>
    </row>
    <row r="12" spans="1:8" ht="82.5" customHeight="1" thickBot="1">
      <c r="A12" s="22" t="s">
        <v>74</v>
      </c>
      <c r="B12" s="22" t="s">
        <v>75</v>
      </c>
      <c r="C12" s="76" t="str">
        <f>'приложение 1'!C8</f>
        <v>Утверждено            (тыс. руб.)</v>
      </c>
      <c r="D12" s="75" t="str">
        <f>'приложение 1'!D8</f>
        <v>Кассовое исполнение        (тыс. руб.)</v>
      </c>
      <c r="E12" s="432"/>
      <c r="F12" s="456"/>
    </row>
    <row r="13" spans="1:8" ht="30" customHeight="1" thickBot="1">
      <c r="A13" s="6" t="s">
        <v>76</v>
      </c>
      <c r="B13" s="6" t="s">
        <v>77</v>
      </c>
      <c r="C13" s="440">
        <f>C14+C29+C45+C56+C85+C89+C104</f>
        <v>45781.7</v>
      </c>
      <c r="D13" s="440">
        <f>D14+D29+D45+D56+D85+D89+D104</f>
        <v>45110.750100000005</v>
      </c>
      <c r="E13" s="62"/>
      <c r="F13" s="62"/>
    </row>
    <row r="14" spans="1:8" ht="24" customHeight="1" thickBot="1">
      <c r="A14" s="6" t="s">
        <v>281</v>
      </c>
      <c r="B14" s="6" t="s">
        <v>78</v>
      </c>
      <c r="C14" s="440">
        <f>C15</f>
        <v>11813.9</v>
      </c>
      <c r="D14" s="440">
        <f>D15</f>
        <v>12599.78</v>
      </c>
      <c r="E14" s="62"/>
      <c r="F14" s="62"/>
    </row>
    <row r="15" spans="1:8" ht="21.75" customHeight="1" thickBot="1">
      <c r="A15" s="6" t="s">
        <v>282</v>
      </c>
      <c r="B15" s="6" t="s">
        <v>79</v>
      </c>
      <c r="C15" s="440">
        <f>C16+C19+C24+C26+C27+C28</f>
        <v>11813.9</v>
      </c>
      <c r="D15" s="440">
        <f>D16+D19+D24+D26+D27+D28</f>
        <v>12599.78</v>
      </c>
      <c r="E15" s="62"/>
      <c r="F15" s="62"/>
    </row>
    <row r="16" spans="1:8">
      <c r="A16" s="476" t="s">
        <v>283</v>
      </c>
      <c r="B16" s="554" t="s">
        <v>374</v>
      </c>
      <c r="C16" s="492">
        <v>9788.1</v>
      </c>
      <c r="D16" s="492">
        <v>10560.451999999999</v>
      </c>
      <c r="E16" s="442"/>
      <c r="F16" s="442"/>
    </row>
    <row r="17" spans="1:7">
      <c r="A17" s="477"/>
      <c r="B17" s="555"/>
      <c r="C17" s="493"/>
      <c r="D17" s="493"/>
      <c r="E17" s="442"/>
      <c r="F17" s="442"/>
    </row>
    <row r="18" spans="1:7" ht="64.150000000000006" customHeight="1" thickBot="1">
      <c r="A18" s="478"/>
      <c r="B18" s="556"/>
      <c r="C18" s="494"/>
      <c r="D18" s="494"/>
      <c r="E18" s="442"/>
      <c r="F18" s="63"/>
    </row>
    <row r="19" spans="1:7">
      <c r="A19" s="476" t="s">
        <v>284</v>
      </c>
      <c r="B19" s="481" t="s">
        <v>80</v>
      </c>
      <c r="C19" s="492">
        <v>0.2</v>
      </c>
      <c r="D19" s="492">
        <v>-12.222</v>
      </c>
      <c r="E19" s="426"/>
      <c r="F19" s="426"/>
    </row>
    <row r="20" spans="1:7">
      <c r="A20" s="477"/>
      <c r="B20" s="482"/>
      <c r="C20" s="493"/>
      <c r="D20" s="493"/>
      <c r="E20" s="426"/>
      <c r="F20" s="426"/>
    </row>
    <row r="21" spans="1:7">
      <c r="A21" s="477"/>
      <c r="B21" s="482"/>
      <c r="C21" s="493"/>
      <c r="D21" s="493"/>
      <c r="E21" s="426"/>
      <c r="F21" s="426"/>
    </row>
    <row r="22" spans="1:7">
      <c r="A22" s="477"/>
      <c r="B22" s="482"/>
      <c r="C22" s="493"/>
      <c r="D22" s="493"/>
      <c r="E22" s="426"/>
      <c r="F22" s="426"/>
    </row>
    <row r="23" spans="1:7" ht="43.9" customHeight="1" thickBot="1">
      <c r="A23" s="478"/>
      <c r="B23" s="491"/>
      <c r="C23" s="494"/>
      <c r="D23" s="494"/>
      <c r="E23" s="426"/>
      <c r="F23" s="426"/>
      <c r="G23" s="457"/>
    </row>
    <row r="24" spans="1:7">
      <c r="A24" s="476" t="s">
        <v>285</v>
      </c>
      <c r="B24" s="481" t="s">
        <v>81</v>
      </c>
      <c r="C24" s="492">
        <v>341.3</v>
      </c>
      <c r="D24" s="492">
        <v>357.83800000000002</v>
      </c>
      <c r="E24" s="426"/>
      <c r="F24" s="426"/>
    </row>
    <row r="25" spans="1:7" ht="28.5" customHeight="1" thickBot="1">
      <c r="A25" s="478"/>
      <c r="B25" s="491"/>
      <c r="C25" s="494"/>
      <c r="D25" s="494"/>
      <c r="E25" s="426"/>
      <c r="F25" s="426"/>
    </row>
    <row r="26" spans="1:7" ht="81" customHeight="1" thickBot="1">
      <c r="A26" s="422" t="s">
        <v>286</v>
      </c>
      <c r="B26" s="441" t="s">
        <v>177</v>
      </c>
      <c r="C26" s="423">
        <v>1300.8</v>
      </c>
      <c r="D26" s="423">
        <v>1345.1990000000001</v>
      </c>
      <c r="E26" s="426"/>
      <c r="F26" s="426"/>
    </row>
    <row r="27" spans="1:7" ht="55.5" customHeight="1" thickBot="1">
      <c r="A27" s="108" t="s">
        <v>287</v>
      </c>
      <c r="B27" s="375" t="s">
        <v>261</v>
      </c>
      <c r="C27" s="145">
        <v>294.7</v>
      </c>
      <c r="D27" s="146">
        <v>282.601</v>
      </c>
      <c r="E27" s="426"/>
      <c r="F27" s="426"/>
    </row>
    <row r="28" spans="1:7" ht="56.25" customHeight="1" thickBot="1">
      <c r="A28" s="422" t="s">
        <v>288</v>
      </c>
      <c r="B28" s="441" t="s">
        <v>262</v>
      </c>
      <c r="C28" s="423">
        <v>88.8</v>
      </c>
      <c r="D28" s="423">
        <v>65.912000000000006</v>
      </c>
      <c r="E28" s="426"/>
      <c r="F28" s="426"/>
    </row>
    <row r="29" spans="1:7">
      <c r="A29" s="467" t="s">
        <v>289</v>
      </c>
      <c r="B29" s="467" t="s">
        <v>82</v>
      </c>
      <c r="C29" s="536">
        <f>C31</f>
        <v>2128.1</v>
      </c>
      <c r="D29" s="536">
        <f>D31</f>
        <v>2183.2619999999997</v>
      </c>
      <c r="E29" s="64"/>
      <c r="F29" s="64"/>
    </row>
    <row r="30" spans="1:7" ht="25.5" customHeight="1" thickBot="1">
      <c r="A30" s="469"/>
      <c r="B30" s="469"/>
      <c r="C30" s="538"/>
      <c r="D30" s="538"/>
      <c r="E30" s="64"/>
      <c r="F30" s="64"/>
    </row>
    <row r="31" spans="1:7">
      <c r="A31" s="467" t="s">
        <v>290</v>
      </c>
      <c r="B31" s="499" t="s">
        <v>83</v>
      </c>
      <c r="C31" s="536">
        <f>C33+C36+C39+C42</f>
        <v>2128.1</v>
      </c>
      <c r="D31" s="536">
        <f>D33+D36+D39+D42</f>
        <v>2183.2619999999997</v>
      </c>
      <c r="E31" s="64"/>
      <c r="F31" s="64"/>
    </row>
    <row r="32" spans="1:7" ht="15.75" thickBot="1">
      <c r="A32" s="468"/>
      <c r="B32" s="535"/>
      <c r="C32" s="537"/>
      <c r="D32" s="537"/>
      <c r="E32" s="64"/>
      <c r="F32" s="64"/>
    </row>
    <row r="33" spans="1:7">
      <c r="A33" s="543" t="s">
        <v>291</v>
      </c>
      <c r="B33" s="557" t="s">
        <v>84</v>
      </c>
      <c r="C33" s="497">
        <f>C35</f>
        <v>1106.9000000000001</v>
      </c>
      <c r="D33" s="501">
        <f>D35</f>
        <v>1131.2670000000001</v>
      </c>
      <c r="E33" s="426"/>
      <c r="F33" s="426"/>
    </row>
    <row r="34" spans="1:7" ht="50.25" customHeight="1" thickBot="1">
      <c r="A34" s="544"/>
      <c r="B34" s="558"/>
      <c r="C34" s="498"/>
      <c r="D34" s="502"/>
      <c r="E34" s="426"/>
      <c r="F34" s="426"/>
    </row>
    <row r="35" spans="1:7" ht="91.5" customHeight="1" thickBot="1">
      <c r="A35" s="422" t="s">
        <v>292</v>
      </c>
      <c r="B35" s="419" t="s">
        <v>152</v>
      </c>
      <c r="C35" s="423">
        <v>1106.9000000000001</v>
      </c>
      <c r="D35" s="423">
        <v>1131.2670000000001</v>
      </c>
      <c r="E35" s="507"/>
      <c r="F35" s="508"/>
      <c r="G35" s="508"/>
    </row>
    <row r="36" spans="1:7">
      <c r="A36" s="543" t="s">
        <v>293</v>
      </c>
      <c r="B36" s="545" t="s">
        <v>85</v>
      </c>
      <c r="C36" s="497">
        <f>C38</f>
        <v>5.5</v>
      </c>
      <c r="D36" s="497">
        <f>D38</f>
        <v>5.9080000000000004</v>
      </c>
      <c r="E36" s="426"/>
      <c r="F36" s="426"/>
    </row>
    <row r="37" spans="1:7" ht="65.25" customHeight="1" thickBot="1">
      <c r="A37" s="544"/>
      <c r="B37" s="546"/>
      <c r="C37" s="498"/>
      <c r="D37" s="498"/>
      <c r="E37" s="426"/>
      <c r="F37" s="426"/>
    </row>
    <row r="38" spans="1:7" ht="107.25" customHeight="1" thickBot="1">
      <c r="A38" s="422" t="s">
        <v>294</v>
      </c>
      <c r="B38" s="422" t="s">
        <v>153</v>
      </c>
      <c r="C38" s="423">
        <v>5.5</v>
      </c>
      <c r="D38" s="423">
        <v>5.9080000000000004</v>
      </c>
      <c r="E38" s="426"/>
      <c r="F38" s="426"/>
    </row>
    <row r="39" spans="1:7">
      <c r="A39" s="476" t="s">
        <v>295</v>
      </c>
      <c r="B39" s="481" t="s">
        <v>86</v>
      </c>
      <c r="C39" s="492">
        <f>C41</f>
        <v>1149</v>
      </c>
      <c r="D39" s="492">
        <f>D41</f>
        <v>1169.2529999999999</v>
      </c>
      <c r="E39" s="426"/>
      <c r="F39" s="426"/>
    </row>
    <row r="40" spans="1:7" ht="50.25" customHeight="1" thickBot="1">
      <c r="A40" s="478"/>
      <c r="B40" s="491"/>
      <c r="C40" s="494"/>
      <c r="D40" s="494"/>
      <c r="E40" s="426"/>
      <c r="F40" s="426"/>
    </row>
    <row r="41" spans="1:7" ht="103.5" customHeight="1" thickBot="1">
      <c r="A41" s="422" t="s">
        <v>296</v>
      </c>
      <c r="B41" s="419" t="s">
        <v>154</v>
      </c>
      <c r="C41" s="423">
        <v>1149</v>
      </c>
      <c r="D41" s="423">
        <v>1169.2529999999999</v>
      </c>
      <c r="E41" s="426"/>
      <c r="F41" s="426"/>
    </row>
    <row r="42" spans="1:7">
      <c r="A42" s="476" t="s">
        <v>297</v>
      </c>
      <c r="B42" s="481" t="s">
        <v>87</v>
      </c>
      <c r="C42" s="492">
        <f>C44</f>
        <v>-133.30000000000001</v>
      </c>
      <c r="D42" s="492">
        <f>D44</f>
        <v>-123.166</v>
      </c>
      <c r="E42" s="426"/>
      <c r="F42" s="426"/>
    </row>
    <row r="43" spans="1:7" ht="52.5" customHeight="1" thickBot="1">
      <c r="A43" s="478"/>
      <c r="B43" s="491"/>
      <c r="C43" s="494"/>
      <c r="D43" s="494"/>
      <c r="E43" s="426"/>
      <c r="F43" s="426"/>
    </row>
    <row r="44" spans="1:7" ht="105" customHeight="1" thickBot="1">
      <c r="A44" s="9" t="s">
        <v>298</v>
      </c>
      <c r="B44" s="77" t="s">
        <v>155</v>
      </c>
      <c r="C44" s="424">
        <v>-133.30000000000001</v>
      </c>
      <c r="D44" s="424">
        <v>-123.166</v>
      </c>
      <c r="E44" s="426"/>
      <c r="F44" s="426"/>
    </row>
    <row r="45" spans="1:7" ht="21" customHeight="1" thickBot="1">
      <c r="A45" s="6" t="s">
        <v>299</v>
      </c>
      <c r="B45" s="6" t="s">
        <v>88</v>
      </c>
      <c r="C45" s="440">
        <f>C46+C49</f>
        <v>19824</v>
      </c>
      <c r="D45" s="440">
        <f>D46+D49</f>
        <v>19320.617000000002</v>
      </c>
      <c r="E45" s="62"/>
      <c r="F45" s="62"/>
    </row>
    <row r="46" spans="1:7" ht="27.75" customHeight="1" thickBot="1">
      <c r="A46" s="19" t="s">
        <v>300</v>
      </c>
      <c r="B46" s="19" t="s">
        <v>89</v>
      </c>
      <c r="C46" s="439">
        <f>C47</f>
        <v>3303</v>
      </c>
      <c r="D46" s="439">
        <f>D47</f>
        <v>4488.7179999999998</v>
      </c>
      <c r="E46" s="62"/>
      <c r="F46" s="62"/>
    </row>
    <row r="47" spans="1:7">
      <c r="A47" s="547" t="s">
        <v>301</v>
      </c>
      <c r="B47" s="539" t="s">
        <v>90</v>
      </c>
      <c r="C47" s="541">
        <v>3303</v>
      </c>
      <c r="D47" s="575">
        <v>4488.7179999999998</v>
      </c>
      <c r="E47" s="442"/>
      <c r="F47" s="442"/>
    </row>
    <row r="48" spans="1:7" ht="26.25" customHeight="1" thickBot="1">
      <c r="A48" s="548"/>
      <c r="B48" s="540"/>
      <c r="C48" s="542"/>
      <c r="D48" s="576"/>
      <c r="E48" s="442"/>
      <c r="F48" s="442"/>
    </row>
    <row r="49" spans="1:31" ht="15.75" thickBot="1">
      <c r="A49" s="6" t="s">
        <v>302</v>
      </c>
      <c r="B49" s="6" t="s">
        <v>91</v>
      </c>
      <c r="C49" s="440">
        <f>C50+C53</f>
        <v>16521</v>
      </c>
      <c r="D49" s="440">
        <f>D50+D53</f>
        <v>14831.899000000001</v>
      </c>
      <c r="E49" s="62"/>
      <c r="F49" s="62"/>
    </row>
    <row r="50" spans="1:31" ht="26.25" customHeight="1" thickBot="1">
      <c r="A50" s="19" t="s">
        <v>303</v>
      </c>
      <c r="B50" s="19" t="s">
        <v>122</v>
      </c>
      <c r="C50" s="439">
        <f>C51</f>
        <v>8642</v>
      </c>
      <c r="D50" s="439">
        <f>D51</f>
        <v>6623.1120000000001</v>
      </c>
      <c r="E50" s="62"/>
      <c r="F50" s="62"/>
    </row>
    <row r="51" spans="1:31">
      <c r="A51" s="476" t="s">
        <v>304</v>
      </c>
      <c r="B51" s="481" t="s">
        <v>92</v>
      </c>
      <c r="C51" s="492">
        <v>8642</v>
      </c>
      <c r="D51" s="492">
        <v>6623.1120000000001</v>
      </c>
      <c r="E51" s="442"/>
      <c r="F51" s="442"/>
    </row>
    <row r="52" spans="1:31" ht="11.25" customHeight="1" thickBot="1">
      <c r="A52" s="478"/>
      <c r="B52" s="491"/>
      <c r="C52" s="494"/>
      <c r="D52" s="494"/>
      <c r="E52" s="442"/>
      <c r="F52" s="442"/>
    </row>
    <row r="53" spans="1:31" s="459" customFormat="1" ht="17.25" customHeight="1" thickBot="1">
      <c r="A53" s="422" t="s">
        <v>305</v>
      </c>
      <c r="B53" s="419" t="s">
        <v>123</v>
      </c>
      <c r="C53" s="423">
        <f>C54</f>
        <v>7879</v>
      </c>
      <c r="D53" s="423">
        <f>D54</f>
        <v>8208.7870000000003</v>
      </c>
      <c r="E53" s="62"/>
      <c r="F53" s="62"/>
      <c r="G53" s="458"/>
      <c r="H53" s="458"/>
      <c r="I53" s="458"/>
      <c r="J53" s="458"/>
      <c r="K53" s="458"/>
      <c r="L53" s="458"/>
      <c r="M53" s="458"/>
      <c r="N53" s="458"/>
      <c r="O53" s="458"/>
      <c r="P53" s="458"/>
      <c r="Q53" s="458"/>
      <c r="R53" s="458"/>
      <c r="S53" s="458"/>
      <c r="T53" s="458"/>
      <c r="U53" s="458"/>
      <c r="V53" s="458"/>
      <c r="W53" s="458"/>
      <c r="X53" s="458"/>
      <c r="Y53" s="458"/>
      <c r="Z53" s="458"/>
      <c r="AA53" s="458"/>
      <c r="AB53" s="458"/>
      <c r="AC53" s="458"/>
      <c r="AD53" s="458"/>
      <c r="AE53" s="458"/>
    </row>
    <row r="54" spans="1:31">
      <c r="A54" s="476" t="s">
        <v>306</v>
      </c>
      <c r="B54" s="481" t="s">
        <v>93</v>
      </c>
      <c r="C54" s="492">
        <v>7879</v>
      </c>
      <c r="D54" s="492">
        <v>8208.7870000000003</v>
      </c>
      <c r="E54" s="442"/>
      <c r="F54" s="442"/>
    </row>
    <row r="55" spans="1:31" ht="18" customHeight="1" thickBot="1">
      <c r="A55" s="477"/>
      <c r="B55" s="482"/>
      <c r="C55" s="493"/>
      <c r="D55" s="493"/>
      <c r="E55" s="442"/>
      <c r="F55" s="442"/>
    </row>
    <row r="56" spans="1:31">
      <c r="A56" s="559" t="s">
        <v>307</v>
      </c>
      <c r="B56" s="561" t="s">
        <v>94</v>
      </c>
      <c r="C56" s="552">
        <f>C58+C80+C83</f>
        <v>6874.5999999999995</v>
      </c>
      <c r="D56" s="552">
        <f>D58+D80+D83</f>
        <v>6331.1080000000011</v>
      </c>
      <c r="E56" s="64"/>
      <c r="F56" s="64"/>
    </row>
    <row r="57" spans="1:31" ht="16.5" customHeight="1" thickBot="1">
      <c r="A57" s="560"/>
      <c r="B57" s="562"/>
      <c r="C57" s="553"/>
      <c r="D57" s="553"/>
      <c r="E57" s="64"/>
      <c r="F57" s="64"/>
    </row>
    <row r="58" spans="1:31">
      <c r="A58" s="468" t="s">
        <v>308</v>
      </c>
      <c r="B58" s="535" t="s">
        <v>95</v>
      </c>
      <c r="C58" s="537">
        <f>C63+C70+C76+C78</f>
        <v>5824.5999999999995</v>
      </c>
      <c r="D58" s="537">
        <f>D63+D70+D76+D78</f>
        <v>5143.7100000000009</v>
      </c>
      <c r="E58" s="62"/>
      <c r="F58" s="62"/>
    </row>
    <row r="59" spans="1:31">
      <c r="A59" s="468"/>
      <c r="B59" s="535"/>
      <c r="C59" s="537"/>
      <c r="D59" s="537"/>
      <c r="E59" s="64"/>
      <c r="F59" s="64"/>
    </row>
    <row r="60" spans="1:31">
      <c r="A60" s="468"/>
      <c r="B60" s="535"/>
      <c r="C60" s="537"/>
      <c r="D60" s="537"/>
      <c r="E60" s="64"/>
      <c r="F60" s="64"/>
    </row>
    <row r="61" spans="1:31">
      <c r="A61" s="468"/>
      <c r="B61" s="535"/>
      <c r="C61" s="537"/>
      <c r="D61" s="537"/>
      <c r="E61" s="64"/>
      <c r="F61" s="64"/>
    </row>
    <row r="62" spans="1:31" ht="18" customHeight="1" thickBot="1">
      <c r="A62" s="469"/>
      <c r="B62" s="500"/>
      <c r="C62" s="538"/>
      <c r="D62" s="538"/>
      <c r="E62" s="64"/>
      <c r="F62" s="64"/>
    </row>
    <row r="63" spans="1:31">
      <c r="A63" s="467" t="s">
        <v>309</v>
      </c>
      <c r="B63" s="499" t="s">
        <v>96</v>
      </c>
      <c r="C63" s="536">
        <f>C66</f>
        <v>2781</v>
      </c>
      <c r="D63" s="536">
        <f>D66</f>
        <v>2065.39</v>
      </c>
      <c r="E63" s="62"/>
      <c r="F63" s="62"/>
    </row>
    <row r="64" spans="1:31">
      <c r="A64" s="468"/>
      <c r="B64" s="535"/>
      <c r="C64" s="537"/>
      <c r="D64" s="537"/>
      <c r="E64" s="62"/>
      <c r="F64" s="62"/>
    </row>
    <row r="65" spans="1:7" ht="35.25" customHeight="1" thickBot="1">
      <c r="A65" s="469"/>
      <c r="B65" s="500"/>
      <c r="C65" s="538"/>
      <c r="D65" s="538"/>
      <c r="E65" s="62"/>
      <c r="F65" s="62"/>
    </row>
    <row r="66" spans="1:7">
      <c r="A66" s="476" t="s">
        <v>310</v>
      </c>
      <c r="B66" s="481" t="s">
        <v>97</v>
      </c>
      <c r="C66" s="492">
        <v>2781</v>
      </c>
      <c r="D66" s="492">
        <v>2065.39</v>
      </c>
      <c r="E66" s="62"/>
      <c r="F66" s="62"/>
    </row>
    <row r="67" spans="1:7">
      <c r="A67" s="477"/>
      <c r="B67" s="482"/>
      <c r="C67" s="493"/>
      <c r="D67" s="493"/>
      <c r="E67" s="62"/>
      <c r="F67" s="62"/>
    </row>
    <row r="68" spans="1:7">
      <c r="A68" s="477"/>
      <c r="B68" s="482"/>
      <c r="C68" s="493"/>
      <c r="D68" s="493"/>
      <c r="E68" s="62"/>
      <c r="F68" s="62"/>
    </row>
    <row r="69" spans="1:7" ht="24" customHeight="1" thickBot="1">
      <c r="A69" s="478"/>
      <c r="B69" s="491"/>
      <c r="C69" s="494"/>
      <c r="D69" s="494"/>
      <c r="E69" s="62"/>
      <c r="F69" s="62"/>
    </row>
    <row r="70" spans="1:7">
      <c r="A70" s="467" t="s">
        <v>311</v>
      </c>
      <c r="B70" s="499" t="s">
        <v>98</v>
      </c>
      <c r="C70" s="536">
        <f>C73</f>
        <v>2477.8000000000002</v>
      </c>
      <c r="D70" s="536">
        <f>D73</f>
        <v>2508.5210000000002</v>
      </c>
      <c r="E70" s="62"/>
      <c r="F70" s="62"/>
    </row>
    <row r="71" spans="1:7">
      <c r="A71" s="468"/>
      <c r="B71" s="535"/>
      <c r="C71" s="537"/>
      <c r="D71" s="537"/>
      <c r="E71" s="62"/>
      <c r="F71" s="62"/>
    </row>
    <row r="72" spans="1:7" ht="34.5" customHeight="1" thickBot="1">
      <c r="A72" s="469"/>
      <c r="B72" s="500"/>
      <c r="C72" s="538"/>
      <c r="D72" s="538"/>
      <c r="E72" s="62"/>
      <c r="F72" s="62"/>
    </row>
    <row r="73" spans="1:7">
      <c r="A73" s="549" t="s">
        <v>312</v>
      </c>
      <c r="B73" s="481" t="s">
        <v>99</v>
      </c>
      <c r="C73" s="492">
        <v>2477.8000000000002</v>
      </c>
      <c r="D73" s="492">
        <v>2508.5210000000002</v>
      </c>
      <c r="E73" s="442"/>
      <c r="F73" s="442"/>
    </row>
    <row r="74" spans="1:7">
      <c r="A74" s="550"/>
      <c r="B74" s="482"/>
      <c r="C74" s="493"/>
      <c r="D74" s="493"/>
      <c r="E74" s="442"/>
      <c r="F74" s="442"/>
    </row>
    <row r="75" spans="1:7" ht="35.25" customHeight="1" thickBot="1">
      <c r="A75" s="551"/>
      <c r="B75" s="491"/>
      <c r="C75" s="494"/>
      <c r="D75" s="493"/>
      <c r="E75" s="563"/>
      <c r="F75" s="512"/>
      <c r="G75" s="512"/>
    </row>
    <row r="76" spans="1:7" ht="39" customHeight="1" thickBot="1">
      <c r="A76" s="65" t="s">
        <v>313</v>
      </c>
      <c r="B76" s="438" t="s">
        <v>100</v>
      </c>
      <c r="C76" s="397">
        <f>C77</f>
        <v>545.9</v>
      </c>
      <c r="D76" s="428">
        <f>D77</f>
        <v>549.904</v>
      </c>
      <c r="E76" s="64"/>
      <c r="F76" s="64"/>
    </row>
    <row r="77" spans="1:7" ht="26.25" thickBot="1">
      <c r="A77" s="248" t="s">
        <v>314</v>
      </c>
      <c r="B77" s="59" t="s">
        <v>101</v>
      </c>
      <c r="C77" s="232">
        <v>545.9</v>
      </c>
      <c r="D77" s="420">
        <v>549.904</v>
      </c>
      <c r="E77" s="442"/>
      <c r="F77" s="442"/>
    </row>
    <row r="78" spans="1:7" ht="45.75" customHeight="1" thickBot="1">
      <c r="A78" s="275" t="s">
        <v>315</v>
      </c>
      <c r="B78" s="303" t="s">
        <v>253</v>
      </c>
      <c r="C78" s="161">
        <f>C79</f>
        <v>19.899999999999999</v>
      </c>
      <c r="D78" s="149">
        <f>D79</f>
        <v>19.895</v>
      </c>
      <c r="E78" s="442"/>
      <c r="F78" s="442"/>
    </row>
    <row r="79" spans="1:7" ht="80.25" customHeight="1" thickBot="1">
      <c r="A79" s="275" t="s">
        <v>316</v>
      </c>
      <c r="B79" s="266" t="s">
        <v>245</v>
      </c>
      <c r="C79" s="376">
        <v>19.899999999999999</v>
      </c>
      <c r="D79" s="421">
        <v>19.895</v>
      </c>
      <c r="E79" s="442"/>
      <c r="F79" s="442"/>
    </row>
    <row r="80" spans="1:7" ht="77.25" thickBot="1">
      <c r="A80" s="416" t="s">
        <v>317</v>
      </c>
      <c r="B80" s="438" t="s">
        <v>150</v>
      </c>
      <c r="C80" s="397">
        <f>C81</f>
        <v>1020</v>
      </c>
      <c r="D80" s="429">
        <f>D81</f>
        <v>1157.3979999999999</v>
      </c>
      <c r="E80" s="442"/>
      <c r="F80" s="442"/>
    </row>
    <row r="81" spans="1:31" ht="72.75" customHeight="1" thickBot="1">
      <c r="A81" s="108" t="s">
        <v>318</v>
      </c>
      <c r="B81" s="90" t="s">
        <v>151</v>
      </c>
      <c r="C81" s="139">
        <v>1020</v>
      </c>
      <c r="D81" s="140">
        <v>1157.3979999999999</v>
      </c>
      <c r="E81" s="442"/>
      <c r="F81" s="442"/>
    </row>
    <row r="82" spans="1:31" ht="15.75" hidden="1" thickBot="1">
      <c r="A82" s="73"/>
      <c r="B82" s="74"/>
      <c r="C82" s="100"/>
      <c r="D82" s="100"/>
      <c r="E82" s="442"/>
      <c r="F82" s="442"/>
    </row>
    <row r="83" spans="1:31" ht="91.5" customHeight="1" thickBot="1">
      <c r="A83" s="276" t="s">
        <v>319</v>
      </c>
      <c r="B83" s="213" t="s">
        <v>246</v>
      </c>
      <c r="C83" s="161">
        <f>C84</f>
        <v>30</v>
      </c>
      <c r="D83" s="149">
        <f>D84</f>
        <v>30</v>
      </c>
      <c r="E83" s="442"/>
      <c r="F83" s="442"/>
    </row>
    <row r="84" spans="1:31" ht="90" thickBot="1">
      <c r="A84" s="275" t="s">
        <v>320</v>
      </c>
      <c r="B84" s="266" t="s">
        <v>247</v>
      </c>
      <c r="C84" s="431">
        <v>30</v>
      </c>
      <c r="D84" s="420">
        <v>30</v>
      </c>
      <c r="E84" s="442"/>
      <c r="F84" s="442"/>
    </row>
    <row r="85" spans="1:31" ht="26.25" thickBot="1">
      <c r="A85" s="209" t="s">
        <v>321</v>
      </c>
      <c r="B85" s="434" t="str">
        <f>'[1]приложение 2(дох)'!B89</f>
        <v>Доходы от оказания платных услуг и компенсации затрат государства</v>
      </c>
      <c r="C85" s="377">
        <f t="shared" ref="C85:D87" si="0">C86</f>
        <v>63</v>
      </c>
      <c r="D85" s="428">
        <f t="shared" si="0"/>
        <v>117.98</v>
      </c>
      <c r="E85" s="442"/>
      <c r="F85" s="442"/>
    </row>
    <row r="86" spans="1:31" ht="15.75" thickBot="1">
      <c r="A86" s="208" t="s">
        <v>322</v>
      </c>
      <c r="B86" s="160" t="str">
        <f>'[1]приложение 2(дох)'!B90</f>
        <v>Доходы от компенсации затрат государства</v>
      </c>
      <c r="C86" s="161">
        <f t="shared" si="0"/>
        <v>63</v>
      </c>
      <c r="D86" s="149">
        <f t="shared" si="0"/>
        <v>117.98</v>
      </c>
      <c r="E86" s="442"/>
      <c r="F86" s="442"/>
    </row>
    <row r="87" spans="1:31" ht="15.75" thickBot="1">
      <c r="A87" s="207" t="s">
        <v>323</v>
      </c>
      <c r="B87" s="155" t="str">
        <f>'[1]приложение 2(дох)'!B91</f>
        <v>Прочие доходы от компенсации затрат государства</v>
      </c>
      <c r="C87" s="431">
        <f t="shared" si="0"/>
        <v>63</v>
      </c>
      <c r="D87" s="420">
        <f t="shared" si="0"/>
        <v>117.98</v>
      </c>
      <c r="E87" s="442"/>
      <c r="F87" s="442"/>
    </row>
    <row r="88" spans="1:31" ht="26.25" thickBot="1">
      <c r="A88" s="208" t="s">
        <v>324</v>
      </c>
      <c r="B88" s="160" t="str">
        <f>'[1]приложение 2(дох)'!B92</f>
        <v>Прочие доходы от компенсации затрат бюджетов городских поселений</v>
      </c>
      <c r="C88" s="161">
        <v>63</v>
      </c>
      <c r="D88" s="149">
        <v>117.98</v>
      </c>
      <c r="E88" s="442"/>
      <c r="F88" s="442"/>
    </row>
    <row r="89" spans="1:31">
      <c r="A89" s="529" t="s">
        <v>325</v>
      </c>
      <c r="B89" s="531" t="s">
        <v>217</v>
      </c>
      <c r="C89" s="533">
        <f>C91+C95+C98+C99+C101+C102</f>
        <v>4911.8999999999996</v>
      </c>
      <c r="D89" s="510">
        <f>D91+D95+D98+D99+D101+D102</f>
        <v>4383.8740000000007</v>
      </c>
      <c r="E89" s="442"/>
      <c r="F89" s="442"/>
    </row>
    <row r="90" spans="1:31" ht="15" customHeight="1" thickBot="1">
      <c r="A90" s="530"/>
      <c r="B90" s="532"/>
      <c r="C90" s="534"/>
      <c r="D90" s="511"/>
      <c r="E90" s="442"/>
      <c r="F90" s="442"/>
    </row>
    <row r="91" spans="1:31" ht="81.75" customHeight="1" thickBot="1">
      <c r="A91" s="434" t="s">
        <v>326</v>
      </c>
      <c r="B91" s="434" t="str">
        <f>'[2]приложение 2(дох)'!B95</f>
        <v>Доходы от реализации  имущества, находящегося в государстенной и муниципальной собственности 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</v>
      </c>
      <c r="C91" s="378">
        <f>C92</f>
        <v>3.8180000000000001</v>
      </c>
      <c r="D91" s="428">
        <f>D92</f>
        <v>3.8180000000000001</v>
      </c>
      <c r="E91" s="442"/>
      <c r="F91" s="442"/>
    </row>
    <row r="92" spans="1:31" ht="79.5" customHeight="1" thickBot="1">
      <c r="A92" s="213" t="s">
        <v>327</v>
      </c>
      <c r="B92" s="213" t="str">
        <f>'[2]приложение 2(дох)'!B96</f>
        <v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</v>
      </c>
      <c r="C92" s="185">
        <f>C93</f>
        <v>3.8180000000000001</v>
      </c>
      <c r="D92" s="143">
        <f>D93</f>
        <v>3.8180000000000001</v>
      </c>
      <c r="E92" s="442"/>
      <c r="F92" s="442"/>
    </row>
    <row r="93" spans="1:31" ht="54" customHeight="1">
      <c r="A93" s="477" t="s">
        <v>328</v>
      </c>
      <c r="B93" s="476" t="s">
        <v>221</v>
      </c>
      <c r="C93" s="483">
        <v>3.8180000000000001</v>
      </c>
      <c r="D93" s="485">
        <v>3.8180000000000001</v>
      </c>
      <c r="E93" s="442"/>
      <c r="F93" s="442"/>
    </row>
    <row r="94" spans="1:31" ht="24.75" customHeight="1" thickBot="1">
      <c r="A94" s="478"/>
      <c r="B94" s="478"/>
      <c r="C94" s="484"/>
      <c r="D94" s="486"/>
      <c r="E94" s="442"/>
      <c r="F94" s="442"/>
    </row>
    <row r="95" spans="1:31">
      <c r="A95" s="476" t="s">
        <v>368</v>
      </c>
      <c r="B95" s="481" t="s">
        <v>218</v>
      </c>
      <c r="C95" s="483">
        <f>C97</f>
        <v>2098.6999999999998</v>
      </c>
      <c r="D95" s="485">
        <f>D97</f>
        <v>2334.7829999999999</v>
      </c>
      <c r="E95" s="442"/>
      <c r="F95" s="442"/>
    </row>
    <row r="96" spans="1:31" s="455" customFormat="1" ht="12" customHeight="1" thickBot="1">
      <c r="A96" s="478"/>
      <c r="B96" s="482"/>
      <c r="C96" s="484"/>
      <c r="D96" s="486"/>
      <c r="E96" s="512"/>
      <c r="F96" s="512"/>
      <c r="G96" s="512"/>
      <c r="H96" s="457"/>
      <c r="I96" s="457"/>
      <c r="J96" s="457"/>
      <c r="K96" s="457"/>
      <c r="L96" s="457"/>
      <c r="M96" s="457"/>
      <c r="N96" s="457"/>
      <c r="O96" s="457"/>
      <c r="P96" s="457"/>
      <c r="Q96" s="457"/>
      <c r="R96" s="457"/>
      <c r="S96" s="457"/>
      <c r="T96" s="457"/>
      <c r="U96" s="457"/>
      <c r="V96" s="457"/>
      <c r="W96" s="457"/>
      <c r="X96" s="457"/>
      <c r="Y96" s="457"/>
      <c r="Z96" s="457"/>
      <c r="AA96" s="457"/>
      <c r="AB96" s="457"/>
      <c r="AC96" s="457"/>
      <c r="AD96" s="457"/>
      <c r="AE96" s="457"/>
    </row>
    <row r="97" spans="1:6" ht="46.5" customHeight="1" thickBot="1">
      <c r="A97" s="513" t="s">
        <v>369</v>
      </c>
      <c r="B97" s="515" t="s">
        <v>219</v>
      </c>
      <c r="C97" s="517">
        <v>2098.6999999999998</v>
      </c>
      <c r="D97" s="506">
        <v>2334.7829999999999</v>
      </c>
      <c r="E97" s="442"/>
      <c r="F97" s="442"/>
    </row>
    <row r="98" spans="1:6" ht="12.75" hidden="1" customHeight="1" thickBot="1">
      <c r="A98" s="514"/>
      <c r="B98" s="516"/>
      <c r="C98" s="518"/>
      <c r="D98" s="506"/>
      <c r="E98" s="442"/>
      <c r="F98" s="442"/>
    </row>
    <row r="99" spans="1:6" ht="39.75" customHeight="1" thickBot="1">
      <c r="A99" s="285" t="s">
        <v>329</v>
      </c>
      <c r="B99" s="284" t="str">
        <f>'[3]приложение 2(дох)'!B99</f>
        <v>Доходы от продажи земельных участков, государственная  собственность на которые не разграничена (за исключением земельных участков  бюджетных и автономных учреждений)</v>
      </c>
      <c r="C99" s="161">
        <f>C100</f>
        <v>1575.982</v>
      </c>
      <c r="D99" s="149">
        <f>D100</f>
        <v>1575.9280000000001</v>
      </c>
      <c r="E99" s="442"/>
      <c r="F99" s="442"/>
    </row>
    <row r="100" spans="1:6" ht="56.25" customHeight="1" thickBot="1">
      <c r="A100" s="285" t="s">
        <v>330</v>
      </c>
      <c r="B100" s="284" t="str">
        <f>'[3]приложение 2(дох)'!B100</f>
        <v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v>
      </c>
      <c r="C100" s="161">
        <v>1575.982</v>
      </c>
      <c r="D100" s="149">
        <v>1575.9280000000001</v>
      </c>
      <c r="E100" s="442"/>
      <c r="F100" s="442"/>
    </row>
    <row r="101" spans="1:6" ht="79.5" customHeight="1" thickBot="1">
      <c r="A101" s="58" t="s">
        <v>370</v>
      </c>
      <c r="B101" s="59" t="s">
        <v>220</v>
      </c>
      <c r="C101" s="232">
        <v>469.4</v>
      </c>
      <c r="D101" s="420">
        <v>469.34500000000003</v>
      </c>
      <c r="E101" s="442"/>
      <c r="F101" s="442"/>
    </row>
    <row r="102" spans="1:6" ht="33.75" customHeight="1" thickBot="1">
      <c r="A102" s="211" t="s">
        <v>331</v>
      </c>
      <c r="B102" s="210" t="s">
        <v>225</v>
      </c>
      <c r="C102" s="234">
        <f>C103</f>
        <v>764</v>
      </c>
      <c r="D102" s="402">
        <f>'[4]приложение 2(дох)'!E102</f>
        <v>0</v>
      </c>
      <c r="E102" s="442"/>
      <c r="F102" s="442"/>
    </row>
    <row r="103" spans="1:6" ht="44.25" customHeight="1" thickBot="1">
      <c r="A103" s="211" t="s">
        <v>332</v>
      </c>
      <c r="B103" s="210" t="s">
        <v>226</v>
      </c>
      <c r="C103" s="234">
        <v>764</v>
      </c>
      <c r="D103" s="402">
        <f>'[4]приложение 2(дох)'!E103</f>
        <v>0</v>
      </c>
      <c r="E103" s="442"/>
      <c r="F103" s="442"/>
    </row>
    <row r="104" spans="1:6" ht="22.5" customHeight="1" thickBot="1">
      <c r="A104" s="3" t="s">
        <v>333</v>
      </c>
      <c r="B104" s="32" t="s">
        <v>102</v>
      </c>
      <c r="C104" s="379">
        <f>C105+C106+C110</f>
        <v>166.2</v>
      </c>
      <c r="D104" s="143">
        <f>D105+D106+D110</f>
        <v>174.12909999999999</v>
      </c>
      <c r="E104" s="64"/>
      <c r="F104" s="64"/>
    </row>
    <row r="105" spans="1:6" ht="52.5" customHeight="1" thickBot="1">
      <c r="A105" s="214" t="s">
        <v>334</v>
      </c>
      <c r="B105" s="28" t="s">
        <v>249</v>
      </c>
      <c r="C105" s="161">
        <v>60</v>
      </c>
      <c r="D105" s="149">
        <v>62</v>
      </c>
      <c r="E105" s="64"/>
      <c r="F105" s="64"/>
    </row>
    <row r="106" spans="1:6" ht="110.25" customHeight="1" thickBot="1">
      <c r="A106" s="214" t="s">
        <v>335</v>
      </c>
      <c r="B106" s="28" t="s">
        <v>222</v>
      </c>
      <c r="C106" s="376">
        <f>C107+C108</f>
        <v>43.1</v>
      </c>
      <c r="D106" s="149">
        <f>D107+D108</f>
        <v>49.031999999999996</v>
      </c>
      <c r="E106" s="64"/>
      <c r="F106" s="64"/>
    </row>
    <row r="107" spans="1:6" ht="66" customHeight="1" thickBot="1">
      <c r="A107" s="214" t="s">
        <v>336</v>
      </c>
      <c r="B107" s="160" t="s">
        <v>250</v>
      </c>
      <c r="C107" s="376">
        <v>25</v>
      </c>
      <c r="D107" s="149">
        <v>20.161000000000001</v>
      </c>
      <c r="E107" s="64"/>
      <c r="F107" s="64"/>
    </row>
    <row r="108" spans="1:6" ht="80.25" customHeight="1" thickBot="1">
      <c r="A108" s="214" t="s">
        <v>337</v>
      </c>
      <c r="B108" s="160" t="s">
        <v>223</v>
      </c>
      <c r="C108" s="161">
        <f>C109</f>
        <v>18.100000000000001</v>
      </c>
      <c r="D108" s="149">
        <f>D109</f>
        <v>28.870999999999999</v>
      </c>
      <c r="E108" s="64"/>
      <c r="F108" s="64"/>
    </row>
    <row r="109" spans="1:6" ht="66.75" customHeight="1" thickBot="1">
      <c r="A109" s="214" t="s">
        <v>338</v>
      </c>
      <c r="B109" s="266" t="s">
        <v>224</v>
      </c>
      <c r="C109" s="376">
        <v>18.100000000000001</v>
      </c>
      <c r="D109" s="421">
        <v>28.870999999999999</v>
      </c>
      <c r="E109" s="64"/>
      <c r="F109" s="64"/>
    </row>
    <row r="110" spans="1:6" ht="25.5" customHeight="1" thickBot="1">
      <c r="A110" s="436" t="s">
        <v>339</v>
      </c>
      <c r="B110" s="106" t="s">
        <v>159</v>
      </c>
      <c r="C110" s="141">
        <f>C111</f>
        <v>63.1</v>
      </c>
      <c r="D110" s="142">
        <f>D111</f>
        <v>63.097099999999998</v>
      </c>
      <c r="E110" s="64"/>
      <c r="F110" s="64"/>
    </row>
    <row r="111" spans="1:6" ht="34.5" customHeight="1" thickBot="1">
      <c r="A111" s="66" t="s">
        <v>340</v>
      </c>
      <c r="B111" s="84" t="s">
        <v>158</v>
      </c>
      <c r="C111" s="433">
        <f>C112</f>
        <v>63.1</v>
      </c>
      <c r="D111" s="433">
        <f>D112</f>
        <v>63.097099999999998</v>
      </c>
      <c r="E111" s="64"/>
      <c r="F111" s="64"/>
    </row>
    <row r="112" spans="1:6">
      <c r="A112" s="523" t="s">
        <v>341</v>
      </c>
      <c r="B112" s="526" t="s">
        <v>156</v>
      </c>
      <c r="C112" s="503">
        <v>63.1</v>
      </c>
      <c r="D112" s="564">
        <v>63.097099999999998</v>
      </c>
      <c r="E112" s="426"/>
      <c r="F112" s="426"/>
    </row>
    <row r="113" spans="1:11">
      <c r="A113" s="524"/>
      <c r="B113" s="527"/>
      <c r="C113" s="504"/>
      <c r="D113" s="565"/>
      <c r="E113" s="426"/>
      <c r="F113" s="426"/>
    </row>
    <row r="114" spans="1:11" ht="24.75" customHeight="1" thickBot="1">
      <c r="A114" s="525"/>
      <c r="B114" s="528"/>
      <c r="C114" s="505"/>
      <c r="D114" s="566"/>
      <c r="E114" s="426"/>
      <c r="F114" s="426"/>
    </row>
    <row r="115" spans="1:11" ht="26.25" customHeight="1" thickBot="1">
      <c r="A115" s="19" t="s">
        <v>342</v>
      </c>
      <c r="B115" s="19" t="s">
        <v>103</v>
      </c>
      <c r="C115" s="397">
        <f>C116+C138+C141+C146</f>
        <v>12369.299999999997</v>
      </c>
      <c r="D115" s="398">
        <f>D116+D138+D141+D146</f>
        <v>12370.936999999998</v>
      </c>
      <c r="E115" s="67"/>
      <c r="F115" s="67"/>
    </row>
    <row r="116" spans="1:11" ht="38.25" customHeight="1" thickBot="1">
      <c r="A116" s="3" t="s">
        <v>343</v>
      </c>
      <c r="B116" s="3" t="s">
        <v>125</v>
      </c>
      <c r="C116" s="403">
        <f>C117+C120+C121+C133</f>
        <v>8386.7089999999989</v>
      </c>
      <c r="D116" s="143">
        <f>D117+D120+D121+D133</f>
        <v>8386.7089999999989</v>
      </c>
      <c r="E116" s="67"/>
      <c r="F116" s="67"/>
      <c r="K116" s="454" t="s">
        <v>192</v>
      </c>
    </row>
    <row r="117" spans="1:11" ht="27.75" customHeight="1" thickBot="1">
      <c r="A117" s="268" t="s">
        <v>344</v>
      </c>
      <c r="B117" s="4" t="str">
        <f>'[3]приложение 2(дох)'!B117</f>
        <v xml:space="preserve">Прочие субсидии </v>
      </c>
      <c r="C117" s="185">
        <f>C118</f>
        <v>2616</v>
      </c>
      <c r="D117" s="143">
        <f>D118</f>
        <v>2616</v>
      </c>
      <c r="E117" s="67"/>
      <c r="F117" s="67"/>
    </row>
    <row r="118" spans="1:11" ht="33" customHeight="1" thickBot="1">
      <c r="A118" s="3" t="s">
        <v>345</v>
      </c>
      <c r="B118" s="267" t="str">
        <f>'[3]приложение 2(дох)'!B118</f>
        <v>Прочие субсидии бюджетам городских поселений</v>
      </c>
      <c r="C118" s="185">
        <f>C119</f>
        <v>2616</v>
      </c>
      <c r="D118" s="143">
        <f>D119</f>
        <v>2616</v>
      </c>
      <c r="E118" s="67"/>
      <c r="F118" s="67"/>
    </row>
    <row r="119" spans="1:11" ht="42.75" customHeight="1" thickBot="1">
      <c r="A119" s="268" t="s">
        <v>346</v>
      </c>
      <c r="B119" s="277" t="str">
        <f>'[3]приложение 2(дох)'!B119</f>
        <v>Прочие субсидии бюджетам городских поселений (субсидии на обеспечение жилыми помещениями малоимущих многодетных  семей, нуждающихся в жилых помещениях)</v>
      </c>
      <c r="C119" s="437">
        <v>2616</v>
      </c>
      <c r="D119" s="143">
        <v>2616</v>
      </c>
      <c r="E119" s="67"/>
      <c r="F119" s="67"/>
    </row>
    <row r="120" spans="1:11" ht="93" customHeight="1" thickBot="1">
      <c r="A120" s="278" t="s">
        <v>347</v>
      </c>
      <c r="B120" s="213" t="s">
        <v>252</v>
      </c>
      <c r="C120" s="403">
        <v>883.18</v>
      </c>
      <c r="D120" s="143">
        <v>883.18</v>
      </c>
      <c r="E120" s="67"/>
      <c r="F120" s="67"/>
    </row>
    <row r="121" spans="1:11">
      <c r="A121" s="520" t="s">
        <v>348</v>
      </c>
      <c r="B121" s="521" t="s">
        <v>127</v>
      </c>
      <c r="C121" s="522">
        <f>C123+C127</f>
        <v>327.64999999999998</v>
      </c>
      <c r="D121" s="522">
        <f>D123+D127</f>
        <v>327.64999999999998</v>
      </c>
      <c r="E121" s="68"/>
      <c r="F121" s="68"/>
    </row>
    <row r="122" spans="1:11" ht="15.75" thickBot="1">
      <c r="A122" s="520"/>
      <c r="B122" s="521"/>
      <c r="C122" s="522"/>
      <c r="D122" s="522"/>
      <c r="E122" s="68"/>
      <c r="F122" s="68"/>
    </row>
    <row r="123" spans="1:11" ht="15" customHeight="1">
      <c r="A123" s="487" t="s">
        <v>349</v>
      </c>
      <c r="B123" s="489" t="s">
        <v>178</v>
      </c>
      <c r="C123" s="497">
        <f>C125</f>
        <v>327.5</v>
      </c>
      <c r="D123" s="501">
        <f>D125</f>
        <v>327.5</v>
      </c>
      <c r="E123" s="427"/>
      <c r="F123" s="427"/>
    </row>
    <row r="124" spans="1:11" ht="34.5" customHeight="1" thickBot="1">
      <c r="A124" s="488"/>
      <c r="B124" s="490"/>
      <c r="C124" s="498"/>
      <c r="D124" s="502"/>
      <c r="E124" s="509"/>
      <c r="F124" s="509"/>
      <c r="G124" s="509"/>
    </row>
    <row r="125" spans="1:11">
      <c r="A125" s="550" t="s">
        <v>350</v>
      </c>
      <c r="B125" s="555" t="s">
        <v>176</v>
      </c>
      <c r="C125" s="493">
        <v>327.5</v>
      </c>
      <c r="D125" s="493">
        <v>327.5</v>
      </c>
      <c r="E125" s="426"/>
      <c r="F125" s="426"/>
    </row>
    <row r="126" spans="1:11" ht="37.5" customHeight="1" thickBot="1">
      <c r="A126" s="551"/>
      <c r="B126" s="556"/>
      <c r="C126" s="494"/>
      <c r="D126" s="494"/>
      <c r="E126" s="426"/>
      <c r="F126" s="426"/>
    </row>
    <row r="127" spans="1:11">
      <c r="A127" s="499" t="s">
        <v>351</v>
      </c>
      <c r="B127" s="495" t="s">
        <v>104</v>
      </c>
      <c r="C127" s="573">
        <f>C129</f>
        <v>0.15</v>
      </c>
      <c r="D127" s="573">
        <f>D129</f>
        <v>0.15</v>
      </c>
      <c r="E127" s="69"/>
      <c r="F127" s="69"/>
    </row>
    <row r="128" spans="1:11" ht="8.25" customHeight="1" thickBot="1">
      <c r="A128" s="500"/>
      <c r="B128" s="496"/>
      <c r="C128" s="574"/>
      <c r="D128" s="574"/>
      <c r="E128" s="69"/>
      <c r="F128" s="69"/>
    </row>
    <row r="129" spans="1:9" ht="28.5" customHeight="1" thickBot="1">
      <c r="A129" s="416" t="s">
        <v>352</v>
      </c>
      <c r="B129" s="446" t="s">
        <v>126</v>
      </c>
      <c r="C129" s="445">
        <f>C130</f>
        <v>0.15</v>
      </c>
      <c r="D129" s="445">
        <f>D130</f>
        <v>0.15</v>
      </c>
      <c r="E129" s="69"/>
      <c r="F129" s="69"/>
    </row>
    <row r="130" spans="1:9">
      <c r="A130" s="476" t="s">
        <v>353</v>
      </c>
      <c r="B130" s="481" t="s">
        <v>105</v>
      </c>
      <c r="C130" s="492">
        <v>0.15</v>
      </c>
      <c r="D130" s="492">
        <v>0.15</v>
      </c>
      <c r="E130" s="426"/>
      <c r="F130" s="426"/>
    </row>
    <row r="131" spans="1:9">
      <c r="A131" s="477"/>
      <c r="B131" s="482"/>
      <c r="C131" s="493"/>
      <c r="D131" s="493"/>
      <c r="E131" s="426"/>
      <c r="F131" s="426"/>
    </row>
    <row r="132" spans="1:9" ht="51" customHeight="1" thickBot="1">
      <c r="A132" s="478"/>
      <c r="B132" s="491"/>
      <c r="C132" s="494"/>
      <c r="D132" s="494"/>
      <c r="E132" s="426"/>
      <c r="F132" s="426"/>
    </row>
    <row r="133" spans="1:9" ht="31.5" customHeight="1" thickBot="1">
      <c r="A133" s="200" t="s">
        <v>354</v>
      </c>
      <c r="B133" s="201" t="s">
        <v>210</v>
      </c>
      <c r="C133" s="380">
        <f>C134</f>
        <v>4559.8789999999999</v>
      </c>
      <c r="D133" s="140">
        <f>D134</f>
        <v>4559.8789999999999</v>
      </c>
      <c r="E133" s="426"/>
      <c r="F133" s="426"/>
    </row>
    <row r="134" spans="1:9" ht="29.25" customHeight="1" thickBot="1">
      <c r="A134" s="92" t="s">
        <v>355</v>
      </c>
      <c r="B134" s="92" t="s">
        <v>211</v>
      </c>
      <c r="C134" s="381">
        <f>C135</f>
        <v>4559.8789999999999</v>
      </c>
      <c r="D134" s="170">
        <f>D135</f>
        <v>4559.8789999999999</v>
      </c>
      <c r="E134" s="426"/>
      <c r="F134" s="426"/>
    </row>
    <row r="135" spans="1:9" ht="30.75" customHeight="1" thickBot="1">
      <c r="A135" s="202" t="s">
        <v>356</v>
      </c>
      <c r="B135" s="199" t="s">
        <v>212</v>
      </c>
      <c r="C135" s="382">
        <f>C136+C137</f>
        <v>4559.8789999999999</v>
      </c>
      <c r="D135" s="171">
        <f>D136+D137</f>
        <v>4559.8789999999999</v>
      </c>
      <c r="E135" s="426"/>
      <c r="F135" s="426"/>
    </row>
    <row r="136" spans="1:9" ht="53.25" customHeight="1" thickBot="1">
      <c r="A136" s="567" t="s">
        <v>357</v>
      </c>
      <c r="B136" s="557" t="s">
        <v>213</v>
      </c>
      <c r="C136" s="569">
        <v>4559.8789999999999</v>
      </c>
      <c r="D136" s="571">
        <v>4559.8789999999999</v>
      </c>
      <c r="E136" s="426"/>
      <c r="F136" s="426"/>
    </row>
    <row r="137" spans="1:9" ht="3" hidden="1" customHeight="1" thickBot="1">
      <c r="A137" s="568"/>
      <c r="B137" s="558"/>
      <c r="C137" s="570"/>
      <c r="D137" s="572"/>
      <c r="E137" s="426"/>
      <c r="F137" s="426"/>
    </row>
    <row r="138" spans="1:9" ht="27" customHeight="1" thickBot="1">
      <c r="A138" s="435" t="s">
        <v>358</v>
      </c>
      <c r="B138" s="203" t="s">
        <v>214</v>
      </c>
      <c r="C138" s="383">
        <f>C139</f>
        <v>2964.7829999999999</v>
      </c>
      <c r="D138" s="204">
        <f>D139</f>
        <v>2964.7829999999999</v>
      </c>
      <c r="E138" s="426"/>
      <c r="F138" s="426"/>
    </row>
    <row r="139" spans="1:9" ht="29.25" customHeight="1" thickBot="1">
      <c r="A139" s="202" t="s">
        <v>359</v>
      </c>
      <c r="B139" s="199" t="s">
        <v>215</v>
      </c>
      <c r="C139" s="382">
        <f>C140</f>
        <v>2964.7829999999999</v>
      </c>
      <c r="D139" s="171">
        <f>D140</f>
        <v>2964.7829999999999</v>
      </c>
      <c r="E139" s="426"/>
      <c r="F139" s="426"/>
    </row>
    <row r="140" spans="1:9" ht="51" customHeight="1" thickBot="1">
      <c r="A140" s="205" t="s">
        <v>360</v>
      </c>
      <c r="B140" s="206" t="s">
        <v>216</v>
      </c>
      <c r="C140" s="443">
        <v>2964.7829999999999</v>
      </c>
      <c r="D140" s="444">
        <v>2964.7829999999999</v>
      </c>
      <c r="E140" s="426"/>
      <c r="F140" s="426"/>
    </row>
    <row r="141" spans="1:9" ht="15.75" thickBot="1">
      <c r="A141" s="19" t="s">
        <v>361</v>
      </c>
      <c r="B141" s="66" t="s">
        <v>106</v>
      </c>
      <c r="C141" s="439">
        <f t="shared" ref="C141:D143" si="1">C142</f>
        <v>1016.3630000000001</v>
      </c>
      <c r="D141" s="439">
        <f t="shared" si="1"/>
        <v>1018</v>
      </c>
      <c r="E141" s="62"/>
      <c r="F141" s="62"/>
    </row>
    <row r="142" spans="1:9" ht="26.25" thickBot="1">
      <c r="A142" s="28" t="s">
        <v>362</v>
      </c>
      <c r="B142" s="217" t="s">
        <v>128</v>
      </c>
      <c r="C142" s="149">
        <f t="shared" si="1"/>
        <v>1016.3630000000001</v>
      </c>
      <c r="D142" s="149">
        <f t="shared" si="1"/>
        <v>1018</v>
      </c>
      <c r="E142" s="64"/>
      <c r="F142" s="64"/>
    </row>
    <row r="143" spans="1:9" ht="26.25" thickBot="1">
      <c r="A143" s="218" t="s">
        <v>363</v>
      </c>
      <c r="B143" s="55" t="s">
        <v>128</v>
      </c>
      <c r="C143" s="425">
        <f t="shared" si="1"/>
        <v>1016.3630000000001</v>
      </c>
      <c r="D143" s="425">
        <f t="shared" si="1"/>
        <v>1018</v>
      </c>
      <c r="E143" s="64"/>
      <c r="F143" s="64"/>
    </row>
    <row r="144" spans="1:9">
      <c r="A144" s="477" t="s">
        <v>364</v>
      </c>
      <c r="B144" s="482" t="s">
        <v>129</v>
      </c>
      <c r="C144" s="493">
        <v>1016.3630000000001</v>
      </c>
      <c r="D144" s="493">
        <v>1018</v>
      </c>
      <c r="E144" s="62"/>
      <c r="F144" s="62"/>
      <c r="I144" s="460"/>
    </row>
    <row r="145" spans="1:6" ht="28.5" customHeight="1" thickBot="1">
      <c r="A145" s="478"/>
      <c r="B145" s="491"/>
      <c r="C145" s="494"/>
      <c r="D145" s="494"/>
      <c r="E145" s="62"/>
      <c r="F145" s="62"/>
    </row>
    <row r="146" spans="1:6" ht="57" customHeight="1" thickBot="1">
      <c r="A146" s="392" t="s">
        <v>365</v>
      </c>
      <c r="B146" s="216" t="str">
        <f>'[3]приложение 2(дох)'!B144</f>
        <v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v>
      </c>
      <c r="C146" s="440">
        <f>C147</f>
        <v>1.4450000000000001</v>
      </c>
      <c r="D146" s="440">
        <f>D147</f>
        <v>1.4450000000000001</v>
      </c>
      <c r="E146" s="62"/>
      <c r="F146" s="62"/>
    </row>
    <row r="147" spans="1:6" ht="78.75" customHeight="1" thickBot="1">
      <c r="A147" s="9" t="s">
        <v>366</v>
      </c>
      <c r="B147" s="77" t="str">
        <f>'[3]приложение 2(дох)'!B145</f>
        <v>Доходы бюджетов бюджетной системы Российской Федерации от возврата бюджетами бюджетной системы Российской Федерации  остатков субсидий, субвенций и иных межбюджетных трансфертов, имеющих целевое назначение, прошлых лет, а также от возврата организациями о</v>
      </c>
      <c r="C147" s="424">
        <f>C148</f>
        <v>1.4450000000000001</v>
      </c>
      <c r="D147" s="424">
        <f>D148</f>
        <v>1.4450000000000001</v>
      </c>
      <c r="E147" s="62"/>
      <c r="F147" s="62"/>
    </row>
    <row r="148" spans="1:6" ht="60.75" customHeight="1" thickBot="1">
      <c r="A148" s="9" t="s">
        <v>367</v>
      </c>
      <c r="B148" s="77" t="str">
        <f>'[3]приложение 2(дох)'!B146</f>
        <v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C148" s="424">
        <v>1.4450000000000001</v>
      </c>
      <c r="D148" s="424">
        <v>1.4450000000000001</v>
      </c>
      <c r="E148" s="62"/>
      <c r="F148" s="62"/>
    </row>
    <row r="149" spans="1:6" ht="22.5" customHeight="1" thickBot="1">
      <c r="A149" s="7" t="s">
        <v>107</v>
      </c>
      <c r="B149" s="6" t="s">
        <v>108</v>
      </c>
      <c r="C149" s="440">
        <f>C13+C115</f>
        <v>58150.999999999993</v>
      </c>
      <c r="D149" s="440">
        <f>D13+D115</f>
        <v>57481.687100000003</v>
      </c>
      <c r="E149" s="64"/>
      <c r="F149" s="64"/>
    </row>
    <row r="152" spans="1:6">
      <c r="A152" s="454"/>
    </row>
    <row r="153" spans="1:6">
      <c r="A153" s="454"/>
    </row>
    <row r="154" spans="1:6">
      <c r="A154" s="454"/>
    </row>
    <row r="155" spans="1:6">
      <c r="A155" s="454"/>
    </row>
    <row r="156" spans="1:6">
      <c r="A156" s="454"/>
    </row>
    <row r="157" spans="1:6">
      <c r="A157" s="454"/>
    </row>
    <row r="158" spans="1:6">
      <c r="A158" s="454"/>
    </row>
    <row r="159" spans="1:6">
      <c r="A159" s="454"/>
    </row>
    <row r="160" spans="1:6">
      <c r="A160" s="454"/>
    </row>
    <row r="161" spans="1:1">
      <c r="A161" s="454"/>
    </row>
    <row r="162" spans="1:1">
      <c r="A162" s="454"/>
    </row>
    <row r="163" spans="1:1">
      <c r="A163" s="454"/>
    </row>
    <row r="164" spans="1:1">
      <c r="A164" s="454"/>
    </row>
    <row r="165" spans="1:1">
      <c r="A165" s="454"/>
    </row>
    <row r="166" spans="1:1">
      <c r="A166" s="454"/>
    </row>
    <row r="167" spans="1:1">
      <c r="A167" s="454"/>
    </row>
    <row r="168" spans="1:1">
      <c r="A168" s="454"/>
    </row>
    <row r="169" spans="1:1">
      <c r="A169" s="454"/>
    </row>
    <row r="170" spans="1:1">
      <c r="A170" s="454"/>
    </row>
    <row r="171" spans="1:1">
      <c r="A171" s="454"/>
    </row>
    <row r="172" spans="1:1">
      <c r="A172" s="454"/>
    </row>
    <row r="173" spans="1:1">
      <c r="A173" s="454"/>
    </row>
    <row r="174" spans="1:1">
      <c r="A174" s="454"/>
    </row>
    <row r="175" spans="1:1">
      <c r="A175" s="454"/>
    </row>
    <row r="176" spans="1:1">
      <c r="A176" s="454"/>
    </row>
    <row r="177" spans="1:1">
      <c r="A177" s="454"/>
    </row>
    <row r="178" spans="1:1">
      <c r="A178" s="454"/>
    </row>
    <row r="179" spans="1:1">
      <c r="A179" s="454"/>
    </row>
    <row r="180" spans="1:1">
      <c r="A180" s="454"/>
    </row>
    <row r="181" spans="1:1">
      <c r="A181" s="454"/>
    </row>
    <row r="182" spans="1:1">
      <c r="A182" s="454"/>
    </row>
    <row r="183" spans="1:1">
      <c r="A183" s="454"/>
    </row>
    <row r="184" spans="1:1">
      <c r="A184" s="454"/>
    </row>
    <row r="185" spans="1:1">
      <c r="A185" s="454"/>
    </row>
    <row r="186" spans="1:1">
      <c r="A186" s="454"/>
    </row>
    <row r="187" spans="1:1">
      <c r="A187" s="454"/>
    </row>
    <row r="188" spans="1:1">
      <c r="A188" s="454"/>
    </row>
    <row r="189" spans="1:1">
      <c r="A189" s="454"/>
    </row>
    <row r="190" spans="1:1">
      <c r="A190" s="454"/>
    </row>
    <row r="191" spans="1:1">
      <c r="A191" s="454"/>
    </row>
    <row r="192" spans="1:1">
      <c r="A192" s="454"/>
    </row>
    <row r="193" spans="1:1">
      <c r="A193" s="454"/>
    </row>
    <row r="194" spans="1:1">
      <c r="A194" s="454"/>
    </row>
    <row r="195" spans="1:1">
      <c r="A195" s="454"/>
    </row>
    <row r="196" spans="1:1">
      <c r="A196" s="454"/>
    </row>
    <row r="197" spans="1:1">
      <c r="A197" s="454"/>
    </row>
    <row r="198" spans="1:1">
      <c r="A198" s="454"/>
    </row>
    <row r="199" spans="1:1">
      <c r="A199" s="454"/>
    </row>
    <row r="200" spans="1:1">
      <c r="A200" s="454"/>
    </row>
    <row r="201" spans="1:1">
      <c r="A201" s="454"/>
    </row>
    <row r="202" spans="1:1">
      <c r="A202" s="454"/>
    </row>
    <row r="203" spans="1:1">
      <c r="A203" s="454"/>
    </row>
    <row r="204" spans="1:1">
      <c r="A204" s="454"/>
    </row>
    <row r="205" spans="1:1">
      <c r="A205" s="454"/>
    </row>
    <row r="206" spans="1:1">
      <c r="A206" s="454"/>
    </row>
    <row r="207" spans="1:1">
      <c r="A207" s="454"/>
    </row>
    <row r="208" spans="1:1">
      <c r="A208" s="454"/>
    </row>
    <row r="209" spans="1:1">
      <c r="A209" s="454"/>
    </row>
    <row r="210" spans="1:1">
      <c r="A210" s="454"/>
    </row>
    <row r="211" spans="1:1">
      <c r="A211" s="454"/>
    </row>
    <row r="212" spans="1:1">
      <c r="A212" s="454"/>
    </row>
    <row r="213" spans="1:1">
      <c r="A213" s="454"/>
    </row>
    <row r="214" spans="1:1">
      <c r="A214" s="454"/>
    </row>
    <row r="215" spans="1:1">
      <c r="A215" s="454"/>
    </row>
    <row r="216" spans="1:1">
      <c r="A216" s="454"/>
    </row>
    <row r="217" spans="1:1">
      <c r="A217" s="454"/>
    </row>
    <row r="218" spans="1:1">
      <c r="A218" s="454"/>
    </row>
    <row r="219" spans="1:1">
      <c r="A219" s="454"/>
    </row>
    <row r="220" spans="1:1">
      <c r="A220" s="454"/>
    </row>
    <row r="221" spans="1:1">
      <c r="A221" s="454"/>
    </row>
    <row r="222" spans="1:1">
      <c r="A222" s="454"/>
    </row>
    <row r="223" spans="1:1">
      <c r="A223" s="454"/>
    </row>
    <row r="224" spans="1:1">
      <c r="A224" s="454"/>
    </row>
    <row r="225" spans="1:1">
      <c r="A225" s="454"/>
    </row>
    <row r="226" spans="1:1">
      <c r="A226" s="454"/>
    </row>
    <row r="227" spans="1:1">
      <c r="A227" s="454"/>
    </row>
    <row r="228" spans="1:1">
      <c r="A228" s="454"/>
    </row>
    <row r="229" spans="1:1">
      <c r="A229" s="454"/>
    </row>
    <row r="230" spans="1:1">
      <c r="A230" s="454"/>
    </row>
    <row r="231" spans="1:1">
      <c r="A231" s="454"/>
    </row>
    <row r="232" spans="1:1">
      <c r="A232" s="454"/>
    </row>
    <row r="233" spans="1:1">
      <c r="A233" s="454"/>
    </row>
    <row r="234" spans="1:1">
      <c r="A234" s="454"/>
    </row>
    <row r="235" spans="1:1">
      <c r="A235" s="454"/>
    </row>
    <row r="236" spans="1:1">
      <c r="A236" s="454"/>
    </row>
    <row r="237" spans="1:1">
      <c r="A237" s="454"/>
    </row>
    <row r="238" spans="1:1">
      <c r="A238" s="454"/>
    </row>
    <row r="239" spans="1:1">
      <c r="A239" s="454"/>
    </row>
    <row r="240" spans="1:1">
      <c r="A240" s="454"/>
    </row>
    <row r="241" spans="1:1">
      <c r="A241" s="454"/>
    </row>
    <row r="242" spans="1:1">
      <c r="A242" s="454"/>
    </row>
    <row r="243" spans="1:1">
      <c r="A243" s="454"/>
    </row>
    <row r="244" spans="1:1">
      <c r="A244" s="454"/>
    </row>
    <row r="245" spans="1:1">
      <c r="A245" s="454"/>
    </row>
    <row r="246" spans="1:1">
      <c r="A246" s="454"/>
    </row>
    <row r="247" spans="1:1">
      <c r="A247" s="454"/>
    </row>
    <row r="248" spans="1:1">
      <c r="A248" s="454"/>
    </row>
    <row r="249" spans="1:1">
      <c r="A249" s="454"/>
    </row>
    <row r="250" spans="1:1">
      <c r="A250" s="454"/>
    </row>
    <row r="251" spans="1:1">
      <c r="A251" s="454"/>
    </row>
    <row r="252" spans="1:1">
      <c r="A252" s="454"/>
    </row>
    <row r="253" spans="1:1">
      <c r="A253" s="454"/>
    </row>
    <row r="254" spans="1:1">
      <c r="A254" s="454"/>
    </row>
    <row r="255" spans="1:1">
      <c r="A255" s="454"/>
    </row>
    <row r="256" spans="1:1">
      <c r="A256" s="454"/>
    </row>
    <row r="257" spans="1:1">
      <c r="A257" s="454"/>
    </row>
    <row r="258" spans="1:1">
      <c r="A258" s="454"/>
    </row>
    <row r="259" spans="1:1">
      <c r="A259" s="454"/>
    </row>
    <row r="260" spans="1:1">
      <c r="A260" s="454"/>
    </row>
    <row r="261" spans="1:1">
      <c r="A261" s="454"/>
    </row>
    <row r="262" spans="1:1">
      <c r="A262" s="454"/>
    </row>
    <row r="263" spans="1:1">
      <c r="A263" s="454"/>
    </row>
    <row r="264" spans="1:1">
      <c r="A264" s="454"/>
    </row>
    <row r="265" spans="1:1">
      <c r="A265" s="454"/>
    </row>
    <row r="266" spans="1:1">
      <c r="A266" s="454"/>
    </row>
    <row r="267" spans="1:1">
      <c r="A267" s="454"/>
    </row>
    <row r="268" spans="1:1">
      <c r="A268" s="454"/>
    </row>
    <row r="269" spans="1:1">
      <c r="A269" s="454"/>
    </row>
    <row r="270" spans="1:1">
      <c r="A270" s="454"/>
    </row>
    <row r="271" spans="1:1">
      <c r="A271" s="454"/>
    </row>
    <row r="272" spans="1:1">
      <c r="A272" s="454"/>
    </row>
    <row r="273" spans="1:1">
      <c r="A273" s="454"/>
    </row>
    <row r="274" spans="1:1">
      <c r="A274" s="454"/>
    </row>
    <row r="275" spans="1:1">
      <c r="A275" s="454"/>
    </row>
    <row r="276" spans="1:1">
      <c r="A276" s="454"/>
    </row>
    <row r="277" spans="1:1">
      <c r="A277" s="454"/>
    </row>
    <row r="278" spans="1:1">
      <c r="A278" s="454"/>
    </row>
    <row r="279" spans="1:1">
      <c r="A279" s="454"/>
    </row>
    <row r="280" spans="1:1">
      <c r="A280" s="454"/>
    </row>
    <row r="281" spans="1:1">
      <c r="A281" s="454"/>
    </row>
    <row r="282" spans="1:1">
      <c r="A282" s="454"/>
    </row>
    <row r="283" spans="1:1">
      <c r="A283" s="454"/>
    </row>
    <row r="284" spans="1:1">
      <c r="A284" s="454"/>
    </row>
    <row r="285" spans="1:1">
      <c r="A285" s="454"/>
    </row>
    <row r="286" spans="1:1">
      <c r="A286" s="454"/>
    </row>
    <row r="287" spans="1:1">
      <c r="A287" s="454"/>
    </row>
    <row r="288" spans="1:1">
      <c r="A288" s="454"/>
    </row>
    <row r="289" spans="1:1">
      <c r="A289" s="454"/>
    </row>
    <row r="290" spans="1:1">
      <c r="A290" s="454"/>
    </row>
    <row r="291" spans="1:1">
      <c r="A291" s="454"/>
    </row>
    <row r="292" spans="1:1">
      <c r="A292" s="454"/>
    </row>
    <row r="293" spans="1:1">
      <c r="A293" s="454"/>
    </row>
    <row r="294" spans="1:1">
      <c r="A294" s="454"/>
    </row>
    <row r="295" spans="1:1">
      <c r="A295" s="454"/>
    </row>
    <row r="296" spans="1:1">
      <c r="A296" s="454"/>
    </row>
    <row r="297" spans="1:1">
      <c r="A297" s="454"/>
    </row>
    <row r="298" spans="1:1">
      <c r="A298" s="454"/>
    </row>
    <row r="299" spans="1:1">
      <c r="A299" s="454"/>
    </row>
    <row r="300" spans="1:1">
      <c r="A300" s="454"/>
    </row>
    <row r="301" spans="1:1">
      <c r="A301" s="454"/>
    </row>
    <row r="302" spans="1:1">
      <c r="A302" s="454"/>
    </row>
    <row r="303" spans="1:1">
      <c r="A303" s="454"/>
    </row>
    <row r="304" spans="1:1">
      <c r="A304" s="454"/>
    </row>
    <row r="305" spans="1:1">
      <c r="A305" s="454"/>
    </row>
    <row r="306" spans="1:1">
      <c r="A306" s="454"/>
    </row>
    <row r="307" spans="1:1">
      <c r="A307" s="454"/>
    </row>
    <row r="308" spans="1:1">
      <c r="A308" s="454"/>
    </row>
    <row r="309" spans="1:1">
      <c r="A309" s="454"/>
    </row>
    <row r="310" spans="1:1">
      <c r="A310" s="454"/>
    </row>
    <row r="311" spans="1:1">
      <c r="A311" s="454"/>
    </row>
    <row r="312" spans="1:1">
      <c r="A312" s="454"/>
    </row>
    <row r="313" spans="1:1">
      <c r="A313" s="454"/>
    </row>
    <row r="314" spans="1:1">
      <c r="A314" s="454"/>
    </row>
    <row r="315" spans="1:1">
      <c r="A315" s="454"/>
    </row>
    <row r="316" spans="1:1">
      <c r="A316" s="454"/>
    </row>
    <row r="317" spans="1:1">
      <c r="A317" s="454"/>
    </row>
    <row r="318" spans="1:1">
      <c r="A318" s="454"/>
    </row>
    <row r="319" spans="1:1">
      <c r="A319" s="454"/>
    </row>
    <row r="320" spans="1:1">
      <c r="A320" s="454"/>
    </row>
    <row r="321" spans="1:1">
      <c r="A321" s="454"/>
    </row>
    <row r="322" spans="1:1">
      <c r="A322" s="454"/>
    </row>
    <row r="323" spans="1:1">
      <c r="A323" s="454"/>
    </row>
    <row r="324" spans="1:1">
      <c r="A324" s="454"/>
    </row>
    <row r="325" spans="1:1">
      <c r="A325" s="454"/>
    </row>
    <row r="326" spans="1:1">
      <c r="A326" s="454"/>
    </row>
    <row r="327" spans="1:1">
      <c r="A327" s="454"/>
    </row>
    <row r="328" spans="1:1">
      <c r="A328" s="454"/>
    </row>
    <row r="329" spans="1:1">
      <c r="A329" s="454"/>
    </row>
    <row r="330" spans="1:1">
      <c r="A330" s="454"/>
    </row>
    <row r="331" spans="1:1">
      <c r="A331" s="454"/>
    </row>
    <row r="332" spans="1:1">
      <c r="A332" s="454"/>
    </row>
    <row r="333" spans="1:1">
      <c r="A333" s="454"/>
    </row>
    <row r="334" spans="1:1">
      <c r="A334" s="454"/>
    </row>
    <row r="335" spans="1:1">
      <c r="A335" s="454"/>
    </row>
    <row r="336" spans="1:1">
      <c r="A336" s="454"/>
    </row>
    <row r="337" spans="1:1">
      <c r="A337" s="454"/>
    </row>
    <row r="338" spans="1:1">
      <c r="A338" s="454"/>
    </row>
    <row r="339" spans="1:1">
      <c r="A339" s="454"/>
    </row>
    <row r="340" spans="1:1">
      <c r="A340" s="454"/>
    </row>
    <row r="341" spans="1:1">
      <c r="A341" s="454"/>
    </row>
    <row r="342" spans="1:1">
      <c r="A342" s="454"/>
    </row>
    <row r="343" spans="1:1">
      <c r="A343" s="454"/>
    </row>
    <row r="344" spans="1:1">
      <c r="A344" s="454"/>
    </row>
    <row r="345" spans="1:1">
      <c r="A345" s="454"/>
    </row>
    <row r="346" spans="1:1">
      <c r="A346" s="454"/>
    </row>
    <row r="347" spans="1:1">
      <c r="A347" s="454"/>
    </row>
    <row r="348" spans="1:1">
      <c r="A348" s="454"/>
    </row>
    <row r="349" spans="1:1">
      <c r="A349" s="454"/>
    </row>
    <row r="350" spans="1:1">
      <c r="A350" s="454"/>
    </row>
    <row r="351" spans="1:1">
      <c r="A351" s="454"/>
    </row>
    <row r="352" spans="1:1">
      <c r="A352" s="454"/>
    </row>
    <row r="353" spans="1:1">
      <c r="A353" s="454"/>
    </row>
    <row r="354" spans="1:1">
      <c r="A354" s="454"/>
    </row>
    <row r="355" spans="1:1">
      <c r="A355" s="454"/>
    </row>
    <row r="356" spans="1:1">
      <c r="A356" s="454"/>
    </row>
    <row r="357" spans="1:1">
      <c r="A357" s="454"/>
    </row>
    <row r="358" spans="1:1">
      <c r="A358" s="454"/>
    </row>
    <row r="359" spans="1:1">
      <c r="A359" s="454"/>
    </row>
    <row r="360" spans="1:1">
      <c r="A360" s="454"/>
    </row>
    <row r="361" spans="1:1">
      <c r="A361" s="454"/>
    </row>
    <row r="362" spans="1:1">
      <c r="A362" s="454"/>
    </row>
    <row r="363" spans="1:1">
      <c r="A363" s="454"/>
    </row>
    <row r="364" spans="1:1">
      <c r="A364" s="454"/>
    </row>
    <row r="365" spans="1:1">
      <c r="A365" s="454"/>
    </row>
    <row r="366" spans="1:1">
      <c r="A366" s="454"/>
    </row>
    <row r="367" spans="1:1">
      <c r="A367" s="454"/>
    </row>
    <row r="368" spans="1:1">
      <c r="A368" s="454"/>
    </row>
    <row r="369" spans="1:1">
      <c r="A369" s="454"/>
    </row>
    <row r="370" spans="1:1">
      <c r="A370" s="454"/>
    </row>
    <row r="371" spans="1:1">
      <c r="A371" s="454"/>
    </row>
    <row r="372" spans="1:1">
      <c r="A372" s="454"/>
    </row>
    <row r="373" spans="1:1">
      <c r="A373" s="454"/>
    </row>
    <row r="374" spans="1:1">
      <c r="A374" s="454"/>
    </row>
    <row r="375" spans="1:1">
      <c r="A375" s="454"/>
    </row>
    <row r="376" spans="1:1">
      <c r="A376" s="454"/>
    </row>
    <row r="377" spans="1:1">
      <c r="A377" s="454"/>
    </row>
    <row r="378" spans="1:1">
      <c r="A378" s="454"/>
    </row>
    <row r="379" spans="1:1">
      <c r="A379" s="454"/>
    </row>
    <row r="380" spans="1:1">
      <c r="A380" s="454"/>
    </row>
    <row r="381" spans="1:1">
      <c r="A381" s="454"/>
    </row>
    <row r="382" spans="1:1">
      <c r="A382" s="454"/>
    </row>
    <row r="383" spans="1:1">
      <c r="A383" s="454"/>
    </row>
    <row r="384" spans="1:1">
      <c r="A384" s="454"/>
    </row>
    <row r="385" spans="1:1">
      <c r="A385" s="454"/>
    </row>
    <row r="386" spans="1:1">
      <c r="A386" s="454"/>
    </row>
    <row r="387" spans="1:1">
      <c r="A387" s="454"/>
    </row>
    <row r="388" spans="1:1">
      <c r="A388" s="454"/>
    </row>
    <row r="389" spans="1:1">
      <c r="A389" s="454"/>
    </row>
    <row r="390" spans="1:1">
      <c r="A390" s="454"/>
    </row>
    <row r="391" spans="1:1">
      <c r="A391" s="454"/>
    </row>
    <row r="392" spans="1:1">
      <c r="A392" s="454"/>
    </row>
    <row r="393" spans="1:1">
      <c r="A393" s="454"/>
    </row>
    <row r="394" spans="1:1">
      <c r="A394" s="454"/>
    </row>
    <row r="395" spans="1:1">
      <c r="A395" s="454"/>
    </row>
    <row r="396" spans="1:1">
      <c r="A396" s="454"/>
    </row>
    <row r="397" spans="1:1">
      <c r="A397" s="454"/>
    </row>
    <row r="398" spans="1:1">
      <c r="A398" s="454"/>
    </row>
    <row r="399" spans="1:1">
      <c r="A399" s="454"/>
    </row>
    <row r="400" spans="1:1">
      <c r="A400" s="454"/>
    </row>
    <row r="401" spans="1:1">
      <c r="A401" s="454"/>
    </row>
    <row r="402" spans="1:1">
      <c r="A402" s="454"/>
    </row>
    <row r="403" spans="1:1">
      <c r="A403" s="454"/>
    </row>
    <row r="404" spans="1:1">
      <c r="A404" s="454"/>
    </row>
    <row r="405" spans="1:1">
      <c r="A405" s="454"/>
    </row>
    <row r="406" spans="1:1">
      <c r="A406" s="454"/>
    </row>
    <row r="407" spans="1:1">
      <c r="A407" s="454"/>
    </row>
    <row r="408" spans="1:1">
      <c r="A408" s="454"/>
    </row>
    <row r="409" spans="1:1">
      <c r="A409" s="454"/>
    </row>
    <row r="410" spans="1:1">
      <c r="A410" s="454"/>
    </row>
    <row r="411" spans="1:1">
      <c r="A411" s="454"/>
    </row>
    <row r="412" spans="1:1">
      <c r="A412" s="454"/>
    </row>
    <row r="413" spans="1:1">
      <c r="A413" s="454"/>
    </row>
    <row r="414" spans="1:1">
      <c r="A414" s="454"/>
    </row>
    <row r="415" spans="1:1">
      <c r="A415" s="454"/>
    </row>
    <row r="416" spans="1:1">
      <c r="A416" s="454"/>
    </row>
    <row r="417" spans="1:1">
      <c r="A417" s="454"/>
    </row>
    <row r="418" spans="1:1">
      <c r="A418" s="454"/>
    </row>
    <row r="419" spans="1:1">
      <c r="A419" s="454"/>
    </row>
    <row r="420" spans="1:1">
      <c r="A420" s="454"/>
    </row>
    <row r="421" spans="1:1">
      <c r="A421" s="454"/>
    </row>
    <row r="422" spans="1:1">
      <c r="A422" s="454"/>
    </row>
    <row r="423" spans="1:1">
      <c r="A423" s="454"/>
    </row>
    <row r="424" spans="1:1">
      <c r="A424" s="454"/>
    </row>
    <row r="425" spans="1:1">
      <c r="A425" s="454"/>
    </row>
    <row r="426" spans="1:1">
      <c r="A426" s="454"/>
    </row>
    <row r="427" spans="1:1">
      <c r="A427" s="454"/>
    </row>
    <row r="428" spans="1:1">
      <c r="A428" s="454"/>
    </row>
    <row r="429" spans="1:1">
      <c r="A429" s="454"/>
    </row>
    <row r="430" spans="1:1">
      <c r="A430" s="454"/>
    </row>
    <row r="431" spans="1:1">
      <c r="A431" s="454"/>
    </row>
    <row r="432" spans="1:1">
      <c r="A432" s="454"/>
    </row>
    <row r="433" spans="1:1">
      <c r="A433" s="454"/>
    </row>
    <row r="434" spans="1:1">
      <c r="A434" s="454"/>
    </row>
    <row r="435" spans="1:1">
      <c r="A435" s="454"/>
    </row>
    <row r="436" spans="1:1">
      <c r="A436" s="454"/>
    </row>
    <row r="437" spans="1:1">
      <c r="A437" s="454"/>
    </row>
    <row r="438" spans="1:1">
      <c r="A438" s="454"/>
    </row>
    <row r="439" spans="1:1">
      <c r="A439" s="454"/>
    </row>
    <row r="440" spans="1:1">
      <c r="A440" s="454"/>
    </row>
    <row r="441" spans="1:1">
      <c r="A441" s="454"/>
    </row>
    <row r="442" spans="1:1">
      <c r="A442" s="454"/>
    </row>
    <row r="443" spans="1:1">
      <c r="A443" s="454"/>
    </row>
    <row r="444" spans="1:1">
      <c r="A444" s="454"/>
    </row>
    <row r="445" spans="1:1">
      <c r="A445" s="454"/>
    </row>
    <row r="446" spans="1:1">
      <c r="A446" s="454"/>
    </row>
    <row r="447" spans="1:1">
      <c r="A447" s="454"/>
    </row>
    <row r="448" spans="1:1">
      <c r="A448" s="454"/>
    </row>
    <row r="449" spans="1:1">
      <c r="A449" s="454"/>
    </row>
    <row r="450" spans="1:1">
      <c r="A450" s="454"/>
    </row>
    <row r="451" spans="1:1">
      <c r="A451" s="454"/>
    </row>
    <row r="452" spans="1:1">
      <c r="A452" s="454"/>
    </row>
    <row r="453" spans="1:1">
      <c r="A453" s="454"/>
    </row>
    <row r="454" spans="1:1">
      <c r="A454" s="454"/>
    </row>
    <row r="455" spans="1:1">
      <c r="A455" s="454"/>
    </row>
    <row r="456" spans="1:1">
      <c r="A456" s="454"/>
    </row>
    <row r="457" spans="1:1">
      <c r="A457" s="454"/>
    </row>
    <row r="458" spans="1:1">
      <c r="A458" s="454"/>
    </row>
    <row r="459" spans="1:1">
      <c r="A459" s="454"/>
    </row>
    <row r="460" spans="1:1">
      <c r="A460" s="454"/>
    </row>
    <row r="461" spans="1:1">
      <c r="A461" s="454"/>
    </row>
    <row r="462" spans="1:1">
      <c r="A462" s="454"/>
    </row>
    <row r="463" spans="1:1">
      <c r="A463" s="454"/>
    </row>
    <row r="464" spans="1:1">
      <c r="A464" s="454"/>
    </row>
    <row r="465" spans="1:1">
      <c r="A465" s="454"/>
    </row>
    <row r="466" spans="1:1">
      <c r="A466" s="454"/>
    </row>
    <row r="467" spans="1:1">
      <c r="A467" s="454"/>
    </row>
    <row r="468" spans="1:1">
      <c r="A468" s="454"/>
    </row>
    <row r="469" spans="1:1">
      <c r="A469" s="454"/>
    </row>
    <row r="470" spans="1:1">
      <c r="A470" s="454"/>
    </row>
    <row r="471" spans="1:1">
      <c r="A471" s="454"/>
    </row>
    <row r="472" spans="1:1">
      <c r="A472" s="454"/>
    </row>
    <row r="473" spans="1:1">
      <c r="A473" s="454"/>
    </row>
    <row r="474" spans="1:1">
      <c r="A474" s="454"/>
    </row>
    <row r="475" spans="1:1">
      <c r="A475" s="454"/>
    </row>
    <row r="476" spans="1:1">
      <c r="A476" s="454"/>
    </row>
    <row r="477" spans="1:1">
      <c r="A477" s="454"/>
    </row>
    <row r="478" spans="1:1">
      <c r="A478" s="454"/>
    </row>
    <row r="479" spans="1:1">
      <c r="A479" s="454"/>
    </row>
    <row r="480" spans="1:1">
      <c r="A480" s="454"/>
    </row>
    <row r="481" spans="1:1">
      <c r="A481" s="454"/>
    </row>
    <row r="482" spans="1:1">
      <c r="A482" s="454"/>
    </row>
    <row r="483" spans="1:1">
      <c r="A483" s="454"/>
    </row>
    <row r="484" spans="1:1">
      <c r="A484" s="454"/>
    </row>
    <row r="485" spans="1:1">
      <c r="A485" s="454"/>
    </row>
    <row r="486" spans="1:1">
      <c r="A486" s="454"/>
    </row>
    <row r="487" spans="1:1">
      <c r="A487" s="454"/>
    </row>
    <row r="488" spans="1:1">
      <c r="A488" s="454"/>
    </row>
    <row r="489" spans="1:1">
      <c r="A489" s="454"/>
    </row>
    <row r="490" spans="1:1">
      <c r="A490" s="454"/>
    </row>
    <row r="491" spans="1:1">
      <c r="A491" s="454"/>
    </row>
    <row r="492" spans="1:1">
      <c r="A492" s="454"/>
    </row>
    <row r="493" spans="1:1">
      <c r="A493" s="454"/>
    </row>
    <row r="494" spans="1:1">
      <c r="A494" s="454"/>
    </row>
    <row r="495" spans="1:1">
      <c r="A495" s="454"/>
    </row>
    <row r="496" spans="1:1">
      <c r="A496" s="454"/>
    </row>
    <row r="497" spans="1:1">
      <c r="A497" s="454"/>
    </row>
    <row r="498" spans="1:1">
      <c r="A498" s="454"/>
    </row>
    <row r="499" spans="1:1">
      <c r="A499" s="454"/>
    </row>
    <row r="500" spans="1:1">
      <c r="A500" s="454"/>
    </row>
    <row r="501" spans="1:1">
      <c r="A501" s="454"/>
    </row>
    <row r="502" spans="1:1">
      <c r="A502" s="454"/>
    </row>
    <row r="503" spans="1:1">
      <c r="A503" s="454"/>
    </row>
    <row r="504" spans="1:1">
      <c r="A504" s="454"/>
    </row>
    <row r="505" spans="1:1">
      <c r="A505" s="454"/>
    </row>
    <row r="506" spans="1:1">
      <c r="A506" s="454"/>
    </row>
    <row r="507" spans="1:1">
      <c r="A507" s="454"/>
    </row>
    <row r="508" spans="1:1">
      <c r="A508" s="454"/>
    </row>
    <row r="509" spans="1:1">
      <c r="A509" s="454"/>
    </row>
    <row r="510" spans="1:1">
      <c r="A510" s="454"/>
    </row>
    <row r="511" spans="1:1">
      <c r="A511" s="454"/>
    </row>
    <row r="512" spans="1:1">
      <c r="A512" s="454"/>
    </row>
    <row r="513" spans="1:1">
      <c r="A513" s="454"/>
    </row>
    <row r="514" spans="1:1">
      <c r="A514" s="454"/>
    </row>
    <row r="515" spans="1:1">
      <c r="A515" s="454"/>
    </row>
    <row r="516" spans="1:1">
      <c r="A516" s="454"/>
    </row>
    <row r="517" spans="1:1">
      <c r="A517" s="454"/>
    </row>
    <row r="518" spans="1:1">
      <c r="A518" s="454"/>
    </row>
    <row r="519" spans="1:1">
      <c r="A519" s="454"/>
    </row>
    <row r="520" spans="1:1">
      <c r="A520" s="454"/>
    </row>
    <row r="521" spans="1:1">
      <c r="A521" s="454"/>
    </row>
    <row r="522" spans="1:1">
      <c r="A522" s="454"/>
    </row>
    <row r="523" spans="1:1">
      <c r="A523" s="454"/>
    </row>
    <row r="524" spans="1:1">
      <c r="A524" s="454"/>
    </row>
    <row r="525" spans="1:1">
      <c r="A525" s="454"/>
    </row>
    <row r="526" spans="1:1">
      <c r="A526" s="454"/>
    </row>
    <row r="527" spans="1:1">
      <c r="A527" s="454"/>
    </row>
    <row r="528" spans="1:1">
      <c r="A528" s="454"/>
    </row>
    <row r="529" spans="1:1">
      <c r="A529" s="454"/>
    </row>
    <row r="530" spans="1:1">
      <c r="A530" s="454"/>
    </row>
    <row r="531" spans="1:1">
      <c r="A531" s="454"/>
    </row>
    <row r="532" spans="1:1">
      <c r="A532" s="454"/>
    </row>
    <row r="533" spans="1:1">
      <c r="A533" s="454"/>
    </row>
    <row r="534" spans="1:1">
      <c r="A534" s="454"/>
    </row>
    <row r="535" spans="1:1">
      <c r="A535" s="454"/>
    </row>
    <row r="536" spans="1:1">
      <c r="A536" s="454"/>
    </row>
    <row r="537" spans="1:1">
      <c r="A537" s="454"/>
    </row>
    <row r="538" spans="1:1">
      <c r="A538" s="454"/>
    </row>
    <row r="539" spans="1:1">
      <c r="A539" s="454"/>
    </row>
    <row r="540" spans="1:1">
      <c r="A540" s="454"/>
    </row>
    <row r="541" spans="1:1">
      <c r="A541" s="454"/>
    </row>
    <row r="542" spans="1:1">
      <c r="A542" s="454"/>
    </row>
    <row r="543" spans="1:1">
      <c r="A543" s="454"/>
    </row>
    <row r="544" spans="1:1">
      <c r="A544" s="454"/>
    </row>
    <row r="545" spans="1:1">
      <c r="A545" s="454"/>
    </row>
    <row r="546" spans="1:1">
      <c r="A546" s="454"/>
    </row>
    <row r="547" spans="1:1">
      <c r="A547" s="454"/>
    </row>
    <row r="548" spans="1:1">
      <c r="A548" s="454"/>
    </row>
    <row r="549" spans="1:1">
      <c r="A549" s="454"/>
    </row>
    <row r="550" spans="1:1">
      <c r="A550" s="454"/>
    </row>
    <row r="551" spans="1:1">
      <c r="A551" s="454"/>
    </row>
    <row r="552" spans="1:1">
      <c r="A552" s="454"/>
    </row>
    <row r="553" spans="1:1">
      <c r="A553" s="454"/>
    </row>
    <row r="554" spans="1:1">
      <c r="A554" s="454"/>
    </row>
    <row r="555" spans="1:1">
      <c r="A555" s="454"/>
    </row>
    <row r="556" spans="1:1">
      <c r="A556" s="454"/>
    </row>
    <row r="557" spans="1:1">
      <c r="A557" s="454"/>
    </row>
    <row r="558" spans="1:1">
      <c r="A558" s="454"/>
    </row>
    <row r="559" spans="1:1">
      <c r="A559" s="454"/>
    </row>
    <row r="560" spans="1:1">
      <c r="A560" s="454"/>
    </row>
    <row r="561" spans="1:1">
      <c r="A561" s="454"/>
    </row>
    <row r="562" spans="1:1">
      <c r="A562" s="454"/>
    </row>
    <row r="563" spans="1:1">
      <c r="A563" s="454"/>
    </row>
    <row r="564" spans="1:1">
      <c r="A564" s="454"/>
    </row>
    <row r="565" spans="1:1">
      <c r="A565" s="454"/>
    </row>
    <row r="566" spans="1:1">
      <c r="A566" s="454"/>
    </row>
    <row r="567" spans="1:1">
      <c r="A567" s="454"/>
    </row>
    <row r="568" spans="1:1">
      <c r="A568" s="454"/>
    </row>
    <row r="569" spans="1:1">
      <c r="A569" s="454"/>
    </row>
    <row r="570" spans="1:1">
      <c r="A570" s="454"/>
    </row>
    <row r="571" spans="1:1">
      <c r="A571" s="454"/>
    </row>
    <row r="572" spans="1:1">
      <c r="A572" s="454"/>
    </row>
    <row r="573" spans="1:1">
      <c r="A573" s="454"/>
    </row>
    <row r="574" spans="1:1">
      <c r="A574" s="454"/>
    </row>
    <row r="575" spans="1:1">
      <c r="A575" s="454"/>
    </row>
    <row r="576" spans="1:1">
      <c r="A576" s="454"/>
    </row>
    <row r="577" spans="1:1">
      <c r="A577" s="454"/>
    </row>
    <row r="578" spans="1:1">
      <c r="A578" s="454"/>
    </row>
    <row r="579" spans="1:1">
      <c r="A579" s="454"/>
    </row>
    <row r="580" spans="1:1">
      <c r="A580" s="454"/>
    </row>
    <row r="581" spans="1:1">
      <c r="A581" s="454"/>
    </row>
    <row r="582" spans="1:1">
      <c r="A582" s="454"/>
    </row>
    <row r="583" spans="1:1">
      <c r="A583" s="454"/>
    </row>
    <row r="584" spans="1:1">
      <c r="A584" s="454"/>
    </row>
    <row r="585" spans="1:1">
      <c r="A585" s="454"/>
    </row>
    <row r="586" spans="1:1">
      <c r="A586" s="454"/>
    </row>
    <row r="587" spans="1:1">
      <c r="A587" s="454"/>
    </row>
    <row r="588" spans="1:1">
      <c r="A588" s="454"/>
    </row>
    <row r="589" spans="1:1">
      <c r="A589" s="454"/>
    </row>
    <row r="590" spans="1:1">
      <c r="A590" s="454"/>
    </row>
    <row r="591" spans="1:1">
      <c r="A591" s="454"/>
    </row>
    <row r="592" spans="1:1">
      <c r="A592" s="454"/>
    </row>
    <row r="593" spans="1:1">
      <c r="A593" s="454"/>
    </row>
    <row r="594" spans="1:1">
      <c r="A594" s="454"/>
    </row>
    <row r="595" spans="1:1">
      <c r="A595" s="454"/>
    </row>
    <row r="596" spans="1:1">
      <c r="A596" s="454"/>
    </row>
    <row r="597" spans="1:1">
      <c r="A597" s="454"/>
    </row>
    <row r="598" spans="1:1">
      <c r="A598" s="454"/>
    </row>
    <row r="599" spans="1:1">
      <c r="A599" s="454"/>
    </row>
    <row r="600" spans="1:1">
      <c r="A600" s="454"/>
    </row>
    <row r="601" spans="1:1">
      <c r="A601" s="454"/>
    </row>
    <row r="602" spans="1:1">
      <c r="A602" s="454"/>
    </row>
    <row r="603" spans="1:1">
      <c r="A603" s="454"/>
    </row>
    <row r="604" spans="1:1">
      <c r="A604" s="454"/>
    </row>
    <row r="605" spans="1:1">
      <c r="A605" s="454"/>
    </row>
    <row r="606" spans="1:1">
      <c r="A606" s="454"/>
    </row>
    <row r="607" spans="1:1">
      <c r="A607" s="454"/>
    </row>
    <row r="608" spans="1:1">
      <c r="A608" s="454"/>
    </row>
    <row r="609" spans="1:1">
      <c r="A609" s="454"/>
    </row>
    <row r="610" spans="1:1">
      <c r="A610" s="454"/>
    </row>
    <row r="611" spans="1:1">
      <c r="A611" s="454"/>
    </row>
    <row r="612" spans="1:1">
      <c r="A612" s="454"/>
    </row>
    <row r="613" spans="1:1">
      <c r="A613" s="454"/>
    </row>
    <row r="614" spans="1:1">
      <c r="A614" s="454"/>
    </row>
    <row r="615" spans="1:1">
      <c r="A615" s="454"/>
    </row>
    <row r="616" spans="1:1">
      <c r="A616" s="454"/>
    </row>
    <row r="617" spans="1:1">
      <c r="A617" s="454"/>
    </row>
    <row r="618" spans="1:1">
      <c r="A618" s="454"/>
    </row>
    <row r="619" spans="1:1">
      <c r="A619" s="454"/>
    </row>
    <row r="620" spans="1:1">
      <c r="A620" s="454"/>
    </row>
    <row r="621" spans="1:1">
      <c r="A621" s="454"/>
    </row>
    <row r="622" spans="1:1">
      <c r="A622" s="454"/>
    </row>
    <row r="623" spans="1:1">
      <c r="A623" s="454"/>
    </row>
    <row r="624" spans="1:1">
      <c r="A624" s="454"/>
    </row>
    <row r="625" spans="1:1">
      <c r="A625" s="454"/>
    </row>
    <row r="626" spans="1:1">
      <c r="A626" s="454"/>
    </row>
    <row r="627" spans="1:1">
      <c r="A627" s="454"/>
    </row>
    <row r="628" spans="1:1">
      <c r="A628" s="454"/>
    </row>
    <row r="629" spans="1:1">
      <c r="A629" s="454"/>
    </row>
    <row r="630" spans="1:1">
      <c r="A630" s="454"/>
    </row>
    <row r="631" spans="1:1">
      <c r="A631" s="454"/>
    </row>
    <row r="632" spans="1:1">
      <c r="A632" s="454"/>
    </row>
    <row r="633" spans="1:1">
      <c r="A633" s="454"/>
    </row>
    <row r="634" spans="1:1">
      <c r="A634" s="454"/>
    </row>
    <row r="635" spans="1:1">
      <c r="A635" s="454"/>
    </row>
    <row r="636" spans="1:1">
      <c r="A636" s="454"/>
    </row>
    <row r="637" spans="1:1">
      <c r="A637" s="454"/>
    </row>
    <row r="638" spans="1:1">
      <c r="A638" s="454"/>
    </row>
    <row r="639" spans="1:1">
      <c r="A639" s="454"/>
    </row>
    <row r="640" spans="1:1">
      <c r="A640" s="454"/>
    </row>
    <row r="641" spans="1:1">
      <c r="A641" s="454"/>
    </row>
    <row r="642" spans="1:1">
      <c r="A642" s="454"/>
    </row>
    <row r="643" spans="1:1">
      <c r="A643" s="454"/>
    </row>
    <row r="644" spans="1:1">
      <c r="A644" s="454"/>
    </row>
    <row r="645" spans="1:1">
      <c r="A645" s="454"/>
    </row>
    <row r="646" spans="1:1">
      <c r="A646" s="454"/>
    </row>
    <row r="647" spans="1:1">
      <c r="A647" s="454"/>
    </row>
    <row r="648" spans="1:1">
      <c r="A648" s="454"/>
    </row>
    <row r="649" spans="1:1">
      <c r="A649" s="454"/>
    </row>
    <row r="650" spans="1:1">
      <c r="A650" s="454"/>
    </row>
    <row r="651" spans="1:1">
      <c r="A651" s="454"/>
    </row>
    <row r="652" spans="1:1">
      <c r="A652" s="454"/>
    </row>
    <row r="653" spans="1:1">
      <c r="A653" s="454"/>
    </row>
    <row r="654" spans="1:1">
      <c r="A654" s="454"/>
    </row>
    <row r="655" spans="1:1">
      <c r="A655" s="454"/>
    </row>
    <row r="656" spans="1:1">
      <c r="A656" s="454"/>
    </row>
    <row r="657" spans="1:1">
      <c r="A657" s="454"/>
    </row>
    <row r="658" spans="1:1">
      <c r="A658" s="454"/>
    </row>
    <row r="659" spans="1:1">
      <c r="A659" s="454"/>
    </row>
    <row r="660" spans="1:1">
      <c r="A660" s="454"/>
    </row>
    <row r="661" spans="1:1">
      <c r="A661" s="454"/>
    </row>
    <row r="662" spans="1:1">
      <c r="A662" s="454"/>
    </row>
    <row r="663" spans="1:1">
      <c r="A663" s="454"/>
    </row>
    <row r="664" spans="1:1">
      <c r="A664" s="454"/>
    </row>
    <row r="665" spans="1:1">
      <c r="A665" s="454"/>
    </row>
    <row r="666" spans="1:1">
      <c r="A666" s="454"/>
    </row>
    <row r="667" spans="1:1">
      <c r="A667" s="454"/>
    </row>
    <row r="668" spans="1:1">
      <c r="A668" s="454"/>
    </row>
    <row r="669" spans="1:1">
      <c r="A669" s="454"/>
    </row>
    <row r="670" spans="1:1">
      <c r="A670" s="454"/>
    </row>
    <row r="671" spans="1:1">
      <c r="A671" s="454"/>
    </row>
    <row r="672" spans="1:1">
      <c r="A672" s="454"/>
    </row>
    <row r="673" spans="1:1">
      <c r="A673" s="454"/>
    </row>
    <row r="674" spans="1:1">
      <c r="A674" s="454"/>
    </row>
    <row r="675" spans="1:1">
      <c r="A675" s="454"/>
    </row>
    <row r="676" spans="1:1">
      <c r="A676" s="454"/>
    </row>
    <row r="677" spans="1:1">
      <c r="A677" s="454"/>
    </row>
    <row r="678" spans="1:1">
      <c r="A678" s="454"/>
    </row>
    <row r="679" spans="1:1">
      <c r="A679" s="454"/>
    </row>
    <row r="680" spans="1:1">
      <c r="A680" s="454"/>
    </row>
    <row r="681" spans="1:1">
      <c r="A681" s="454"/>
    </row>
    <row r="682" spans="1:1">
      <c r="A682" s="454"/>
    </row>
    <row r="683" spans="1:1">
      <c r="A683" s="454"/>
    </row>
    <row r="684" spans="1:1">
      <c r="A684" s="454"/>
    </row>
    <row r="685" spans="1:1">
      <c r="A685" s="454"/>
    </row>
    <row r="686" spans="1:1">
      <c r="A686" s="454"/>
    </row>
    <row r="687" spans="1:1">
      <c r="A687" s="454"/>
    </row>
    <row r="688" spans="1:1">
      <c r="A688" s="454"/>
    </row>
    <row r="689" spans="1:1">
      <c r="A689" s="454"/>
    </row>
    <row r="690" spans="1:1">
      <c r="A690" s="454"/>
    </row>
    <row r="691" spans="1:1">
      <c r="A691" s="454"/>
    </row>
    <row r="692" spans="1:1">
      <c r="A692" s="454"/>
    </row>
    <row r="693" spans="1:1">
      <c r="A693" s="454"/>
    </row>
    <row r="694" spans="1:1">
      <c r="A694" s="454"/>
    </row>
    <row r="695" spans="1:1">
      <c r="A695" s="454"/>
    </row>
    <row r="696" spans="1:1">
      <c r="A696" s="454"/>
    </row>
    <row r="697" spans="1:1">
      <c r="A697" s="454"/>
    </row>
    <row r="698" spans="1:1">
      <c r="A698" s="454"/>
    </row>
    <row r="699" spans="1:1">
      <c r="A699" s="454"/>
    </row>
    <row r="700" spans="1:1">
      <c r="A700" s="454"/>
    </row>
    <row r="701" spans="1:1">
      <c r="A701" s="454"/>
    </row>
    <row r="702" spans="1:1">
      <c r="A702" s="454"/>
    </row>
    <row r="703" spans="1:1">
      <c r="A703" s="454"/>
    </row>
    <row r="704" spans="1:1">
      <c r="A704" s="454"/>
    </row>
    <row r="705" spans="1:1">
      <c r="A705" s="454"/>
    </row>
    <row r="706" spans="1:1">
      <c r="A706" s="454"/>
    </row>
    <row r="707" spans="1:1">
      <c r="A707" s="454"/>
    </row>
    <row r="708" spans="1:1">
      <c r="A708" s="454"/>
    </row>
    <row r="709" spans="1:1">
      <c r="A709" s="454"/>
    </row>
    <row r="710" spans="1:1">
      <c r="A710" s="454"/>
    </row>
    <row r="711" spans="1:1">
      <c r="A711" s="454"/>
    </row>
    <row r="712" spans="1:1">
      <c r="A712" s="454"/>
    </row>
    <row r="713" spans="1:1">
      <c r="A713" s="454"/>
    </row>
    <row r="714" spans="1:1">
      <c r="A714" s="454"/>
    </row>
    <row r="715" spans="1:1">
      <c r="A715" s="454"/>
    </row>
    <row r="716" spans="1:1">
      <c r="A716" s="454"/>
    </row>
    <row r="717" spans="1:1">
      <c r="A717" s="454"/>
    </row>
    <row r="718" spans="1:1">
      <c r="A718" s="454"/>
    </row>
    <row r="719" spans="1:1">
      <c r="A719" s="454"/>
    </row>
    <row r="720" spans="1:1">
      <c r="A720" s="454"/>
    </row>
    <row r="721" spans="1:1">
      <c r="A721" s="454"/>
    </row>
    <row r="722" spans="1:1">
      <c r="A722" s="454"/>
    </row>
    <row r="723" spans="1:1">
      <c r="A723" s="454"/>
    </row>
    <row r="724" spans="1:1">
      <c r="A724" s="454"/>
    </row>
    <row r="725" spans="1:1">
      <c r="A725" s="454"/>
    </row>
    <row r="726" spans="1:1">
      <c r="A726" s="454"/>
    </row>
    <row r="727" spans="1:1">
      <c r="A727" s="454"/>
    </row>
    <row r="728" spans="1:1">
      <c r="A728" s="454"/>
    </row>
    <row r="729" spans="1:1">
      <c r="A729" s="454"/>
    </row>
    <row r="730" spans="1:1">
      <c r="A730" s="454"/>
    </row>
    <row r="731" spans="1:1">
      <c r="A731" s="454"/>
    </row>
    <row r="732" spans="1:1">
      <c r="A732" s="454"/>
    </row>
    <row r="733" spans="1:1">
      <c r="A733" s="454"/>
    </row>
    <row r="734" spans="1:1">
      <c r="A734" s="454"/>
    </row>
    <row r="735" spans="1:1">
      <c r="A735" s="454"/>
    </row>
    <row r="736" spans="1:1">
      <c r="A736" s="454"/>
    </row>
    <row r="737" spans="1:1">
      <c r="A737" s="454"/>
    </row>
    <row r="738" spans="1:1">
      <c r="A738" s="454"/>
    </row>
    <row r="739" spans="1:1">
      <c r="A739" s="454"/>
    </row>
    <row r="740" spans="1:1">
      <c r="A740" s="454"/>
    </row>
    <row r="741" spans="1:1">
      <c r="A741" s="454"/>
    </row>
    <row r="742" spans="1:1">
      <c r="A742" s="454"/>
    </row>
    <row r="743" spans="1:1">
      <c r="A743" s="454"/>
    </row>
    <row r="744" spans="1:1">
      <c r="A744" s="454"/>
    </row>
    <row r="745" spans="1:1">
      <c r="A745" s="454"/>
    </row>
    <row r="746" spans="1:1">
      <c r="A746" s="454"/>
    </row>
    <row r="747" spans="1:1">
      <c r="A747" s="454"/>
    </row>
    <row r="748" spans="1:1">
      <c r="A748" s="454"/>
    </row>
    <row r="749" spans="1:1">
      <c r="A749" s="454"/>
    </row>
    <row r="750" spans="1:1">
      <c r="A750" s="454"/>
    </row>
    <row r="751" spans="1:1">
      <c r="A751" s="454"/>
    </row>
    <row r="752" spans="1:1">
      <c r="A752" s="454"/>
    </row>
    <row r="753" spans="1:1">
      <c r="A753" s="454"/>
    </row>
    <row r="754" spans="1:1">
      <c r="A754" s="454"/>
    </row>
    <row r="755" spans="1:1">
      <c r="A755" s="454"/>
    </row>
    <row r="756" spans="1:1">
      <c r="A756" s="454"/>
    </row>
    <row r="757" spans="1:1">
      <c r="A757" s="454"/>
    </row>
    <row r="758" spans="1:1">
      <c r="A758" s="454"/>
    </row>
    <row r="759" spans="1:1">
      <c r="A759" s="454"/>
    </row>
    <row r="760" spans="1:1">
      <c r="A760" s="454"/>
    </row>
    <row r="761" spans="1:1">
      <c r="A761" s="454"/>
    </row>
    <row r="762" spans="1:1">
      <c r="A762" s="454"/>
    </row>
    <row r="763" spans="1:1">
      <c r="A763" s="454"/>
    </row>
    <row r="764" spans="1:1">
      <c r="A764" s="454"/>
    </row>
    <row r="765" spans="1:1">
      <c r="A765" s="454"/>
    </row>
    <row r="766" spans="1:1">
      <c r="A766" s="454"/>
    </row>
    <row r="767" spans="1:1">
      <c r="A767" s="454"/>
    </row>
    <row r="768" spans="1:1">
      <c r="A768" s="454"/>
    </row>
    <row r="769" spans="1:1">
      <c r="A769" s="454"/>
    </row>
    <row r="770" spans="1:1">
      <c r="A770" s="454"/>
    </row>
    <row r="771" spans="1:1">
      <c r="A771" s="454"/>
    </row>
    <row r="772" spans="1:1">
      <c r="A772" s="454"/>
    </row>
    <row r="773" spans="1:1">
      <c r="A773" s="454"/>
    </row>
    <row r="774" spans="1:1">
      <c r="A774" s="454"/>
    </row>
    <row r="775" spans="1:1">
      <c r="A775" s="454"/>
    </row>
    <row r="776" spans="1:1">
      <c r="A776" s="454"/>
    </row>
    <row r="777" spans="1:1">
      <c r="A777" s="454"/>
    </row>
    <row r="778" spans="1:1">
      <c r="A778" s="454"/>
    </row>
    <row r="779" spans="1:1">
      <c r="A779" s="454"/>
    </row>
    <row r="780" spans="1:1">
      <c r="A780" s="454"/>
    </row>
    <row r="781" spans="1:1">
      <c r="A781" s="454"/>
    </row>
    <row r="782" spans="1:1">
      <c r="A782" s="454"/>
    </row>
    <row r="783" spans="1:1">
      <c r="A783" s="454"/>
    </row>
    <row r="784" spans="1:1">
      <c r="A784" s="454"/>
    </row>
    <row r="785" spans="1:1">
      <c r="A785" s="454"/>
    </row>
    <row r="786" spans="1:1">
      <c r="A786" s="454"/>
    </row>
    <row r="787" spans="1:1">
      <c r="A787" s="454"/>
    </row>
    <row r="788" spans="1:1">
      <c r="A788" s="454"/>
    </row>
    <row r="789" spans="1:1">
      <c r="A789" s="454"/>
    </row>
    <row r="790" spans="1:1">
      <c r="A790" s="454"/>
    </row>
    <row r="791" spans="1:1">
      <c r="A791" s="454"/>
    </row>
    <row r="792" spans="1:1">
      <c r="A792" s="454"/>
    </row>
    <row r="793" spans="1:1">
      <c r="A793" s="454"/>
    </row>
    <row r="794" spans="1:1">
      <c r="A794" s="454"/>
    </row>
    <row r="795" spans="1:1">
      <c r="A795" s="454"/>
    </row>
    <row r="796" spans="1:1">
      <c r="A796" s="454"/>
    </row>
    <row r="797" spans="1:1">
      <c r="A797" s="454"/>
    </row>
    <row r="798" spans="1:1">
      <c r="A798" s="454"/>
    </row>
    <row r="799" spans="1:1">
      <c r="A799" s="454"/>
    </row>
    <row r="800" spans="1:1">
      <c r="A800" s="454"/>
    </row>
    <row r="801" spans="1:1">
      <c r="A801" s="454"/>
    </row>
    <row r="802" spans="1:1">
      <c r="A802" s="454"/>
    </row>
    <row r="803" spans="1:1">
      <c r="A803" s="454"/>
    </row>
    <row r="804" spans="1:1">
      <c r="A804" s="454"/>
    </row>
    <row r="805" spans="1:1">
      <c r="A805" s="454"/>
    </row>
    <row r="806" spans="1:1">
      <c r="A806" s="454"/>
    </row>
    <row r="807" spans="1:1">
      <c r="A807" s="454"/>
    </row>
    <row r="808" spans="1:1">
      <c r="A808" s="454"/>
    </row>
    <row r="809" spans="1:1">
      <c r="A809" s="454"/>
    </row>
    <row r="810" spans="1:1">
      <c r="A810" s="454"/>
    </row>
    <row r="811" spans="1:1">
      <c r="A811" s="454"/>
    </row>
    <row r="812" spans="1:1">
      <c r="A812" s="454"/>
    </row>
    <row r="813" spans="1:1">
      <c r="A813" s="454"/>
    </row>
    <row r="814" spans="1:1">
      <c r="A814" s="454"/>
    </row>
    <row r="815" spans="1:1">
      <c r="A815" s="454"/>
    </row>
    <row r="816" spans="1:1">
      <c r="A816" s="454"/>
    </row>
    <row r="817" spans="1:1">
      <c r="A817" s="454"/>
    </row>
    <row r="818" spans="1:1">
      <c r="A818" s="454"/>
    </row>
    <row r="819" spans="1:1">
      <c r="A819" s="454"/>
    </row>
    <row r="820" spans="1:1">
      <c r="A820" s="454"/>
    </row>
    <row r="821" spans="1:1">
      <c r="A821" s="454"/>
    </row>
    <row r="822" spans="1:1">
      <c r="A822" s="454"/>
    </row>
    <row r="823" spans="1:1">
      <c r="A823" s="454"/>
    </row>
    <row r="824" spans="1:1">
      <c r="A824" s="454"/>
    </row>
    <row r="825" spans="1:1">
      <c r="A825" s="454"/>
    </row>
    <row r="826" spans="1:1">
      <c r="A826" s="454"/>
    </row>
    <row r="827" spans="1:1">
      <c r="A827" s="454"/>
    </row>
    <row r="828" spans="1:1">
      <c r="A828" s="454"/>
    </row>
    <row r="829" spans="1:1">
      <c r="A829" s="454"/>
    </row>
    <row r="830" spans="1:1">
      <c r="A830" s="454"/>
    </row>
    <row r="831" spans="1:1">
      <c r="A831" s="454"/>
    </row>
    <row r="832" spans="1:1">
      <c r="A832" s="454"/>
    </row>
    <row r="833" spans="1:1">
      <c r="A833" s="454"/>
    </row>
    <row r="834" spans="1:1">
      <c r="A834" s="454"/>
    </row>
    <row r="835" spans="1:1">
      <c r="A835" s="454"/>
    </row>
    <row r="836" spans="1:1">
      <c r="A836" s="454"/>
    </row>
    <row r="837" spans="1:1">
      <c r="A837" s="454"/>
    </row>
    <row r="838" spans="1:1">
      <c r="A838" s="454"/>
    </row>
    <row r="839" spans="1:1">
      <c r="A839" s="454"/>
    </row>
    <row r="840" spans="1:1">
      <c r="A840" s="454"/>
    </row>
    <row r="841" spans="1:1">
      <c r="A841" s="454"/>
    </row>
    <row r="842" spans="1:1">
      <c r="A842" s="454"/>
    </row>
    <row r="843" spans="1:1">
      <c r="A843" s="454"/>
    </row>
    <row r="844" spans="1:1">
      <c r="A844" s="454"/>
    </row>
    <row r="845" spans="1:1">
      <c r="A845" s="454"/>
    </row>
    <row r="846" spans="1:1">
      <c r="A846" s="454"/>
    </row>
    <row r="847" spans="1:1">
      <c r="A847" s="454"/>
    </row>
    <row r="848" spans="1:1">
      <c r="A848" s="454"/>
    </row>
    <row r="849" spans="1:1">
      <c r="A849" s="454"/>
    </row>
    <row r="850" spans="1:1">
      <c r="A850" s="454"/>
    </row>
    <row r="851" spans="1:1">
      <c r="A851" s="454"/>
    </row>
    <row r="852" spans="1:1">
      <c r="A852" s="454"/>
    </row>
    <row r="853" spans="1:1">
      <c r="A853" s="454"/>
    </row>
    <row r="854" spans="1:1">
      <c r="A854" s="454"/>
    </row>
    <row r="855" spans="1:1">
      <c r="A855" s="454"/>
    </row>
    <row r="856" spans="1:1">
      <c r="A856" s="454"/>
    </row>
    <row r="857" spans="1:1">
      <c r="A857" s="454"/>
    </row>
    <row r="858" spans="1:1">
      <c r="A858" s="454"/>
    </row>
    <row r="859" spans="1:1">
      <c r="A859" s="454"/>
    </row>
    <row r="860" spans="1:1">
      <c r="A860" s="454"/>
    </row>
    <row r="861" spans="1:1">
      <c r="A861" s="454"/>
    </row>
    <row r="862" spans="1:1">
      <c r="A862" s="454"/>
    </row>
    <row r="863" spans="1:1">
      <c r="A863" s="454"/>
    </row>
    <row r="864" spans="1:1">
      <c r="A864" s="454"/>
    </row>
    <row r="865" spans="1:1">
      <c r="A865" s="454"/>
    </row>
    <row r="866" spans="1:1">
      <c r="A866" s="454"/>
    </row>
    <row r="867" spans="1:1">
      <c r="A867" s="454"/>
    </row>
    <row r="868" spans="1:1">
      <c r="A868" s="454"/>
    </row>
    <row r="869" spans="1:1">
      <c r="A869" s="454"/>
    </row>
    <row r="870" spans="1:1">
      <c r="A870" s="454"/>
    </row>
    <row r="871" spans="1:1">
      <c r="A871" s="454"/>
    </row>
    <row r="872" spans="1:1">
      <c r="A872" s="454"/>
    </row>
    <row r="873" spans="1:1">
      <c r="A873" s="454"/>
    </row>
    <row r="874" spans="1:1">
      <c r="A874" s="454"/>
    </row>
    <row r="875" spans="1:1">
      <c r="A875" s="454"/>
    </row>
    <row r="876" spans="1:1">
      <c r="A876" s="454"/>
    </row>
    <row r="877" spans="1:1">
      <c r="A877" s="454"/>
    </row>
    <row r="878" spans="1:1">
      <c r="A878" s="454"/>
    </row>
    <row r="879" spans="1:1">
      <c r="A879" s="454"/>
    </row>
    <row r="880" spans="1:1">
      <c r="A880" s="454"/>
    </row>
    <row r="881" spans="1:1">
      <c r="A881" s="454"/>
    </row>
    <row r="882" spans="1:1">
      <c r="A882" s="454"/>
    </row>
    <row r="883" spans="1:1">
      <c r="A883" s="454"/>
    </row>
    <row r="884" spans="1:1">
      <c r="A884" s="454"/>
    </row>
    <row r="885" spans="1:1">
      <c r="A885" s="454"/>
    </row>
    <row r="886" spans="1:1">
      <c r="A886" s="454"/>
    </row>
    <row r="887" spans="1:1">
      <c r="A887" s="454"/>
    </row>
    <row r="888" spans="1:1">
      <c r="A888" s="454"/>
    </row>
    <row r="889" spans="1:1">
      <c r="A889" s="454"/>
    </row>
    <row r="890" spans="1:1">
      <c r="A890" s="454"/>
    </row>
    <row r="891" spans="1:1">
      <c r="A891" s="454"/>
    </row>
    <row r="892" spans="1:1">
      <c r="A892" s="454"/>
    </row>
    <row r="893" spans="1:1">
      <c r="A893" s="454"/>
    </row>
    <row r="894" spans="1:1">
      <c r="A894" s="454"/>
    </row>
    <row r="895" spans="1:1">
      <c r="A895" s="454"/>
    </row>
    <row r="896" spans="1:1">
      <c r="A896" s="454"/>
    </row>
    <row r="897" spans="1:1">
      <c r="A897" s="454"/>
    </row>
    <row r="898" spans="1:1">
      <c r="A898" s="454"/>
    </row>
    <row r="899" spans="1:1">
      <c r="A899" s="454"/>
    </row>
    <row r="900" spans="1:1">
      <c r="A900" s="454"/>
    </row>
    <row r="901" spans="1:1">
      <c r="A901" s="454"/>
    </row>
    <row r="902" spans="1:1">
      <c r="A902" s="454"/>
    </row>
    <row r="903" spans="1:1">
      <c r="A903" s="454"/>
    </row>
    <row r="904" spans="1:1">
      <c r="A904" s="454"/>
    </row>
    <row r="905" spans="1:1">
      <c r="A905" s="454"/>
    </row>
    <row r="906" spans="1:1">
      <c r="A906" s="454"/>
    </row>
    <row r="907" spans="1:1">
      <c r="A907" s="454"/>
    </row>
    <row r="908" spans="1:1">
      <c r="A908" s="454"/>
    </row>
    <row r="909" spans="1:1">
      <c r="A909" s="454"/>
    </row>
    <row r="910" spans="1:1">
      <c r="A910" s="454"/>
    </row>
    <row r="911" spans="1:1">
      <c r="A911" s="454"/>
    </row>
    <row r="912" spans="1:1">
      <c r="A912" s="454"/>
    </row>
    <row r="913" spans="1:1">
      <c r="A913" s="454"/>
    </row>
    <row r="914" spans="1:1">
      <c r="A914" s="454"/>
    </row>
    <row r="915" spans="1:1">
      <c r="A915" s="454"/>
    </row>
    <row r="916" spans="1:1">
      <c r="A916" s="454"/>
    </row>
    <row r="917" spans="1:1">
      <c r="A917" s="454"/>
    </row>
    <row r="918" spans="1:1">
      <c r="A918" s="454"/>
    </row>
    <row r="919" spans="1:1">
      <c r="A919" s="454"/>
    </row>
    <row r="920" spans="1:1">
      <c r="A920" s="454"/>
    </row>
    <row r="921" spans="1:1">
      <c r="A921" s="454"/>
    </row>
    <row r="922" spans="1:1">
      <c r="A922" s="454"/>
    </row>
    <row r="923" spans="1:1">
      <c r="A923" s="454"/>
    </row>
    <row r="924" spans="1:1">
      <c r="A924" s="454"/>
    </row>
    <row r="925" spans="1:1">
      <c r="A925" s="454"/>
    </row>
    <row r="926" spans="1:1">
      <c r="A926" s="454"/>
    </row>
    <row r="927" spans="1:1">
      <c r="A927" s="454"/>
    </row>
    <row r="928" spans="1:1">
      <c r="A928" s="454"/>
    </row>
    <row r="929" spans="1:1">
      <c r="A929" s="454"/>
    </row>
    <row r="930" spans="1:1">
      <c r="A930" s="454"/>
    </row>
    <row r="931" spans="1:1">
      <c r="A931" s="454"/>
    </row>
    <row r="932" spans="1:1">
      <c r="A932" s="454"/>
    </row>
    <row r="933" spans="1:1">
      <c r="A933" s="454"/>
    </row>
    <row r="934" spans="1:1">
      <c r="A934" s="454"/>
    </row>
    <row r="935" spans="1:1">
      <c r="A935" s="454"/>
    </row>
    <row r="936" spans="1:1">
      <c r="A936" s="454"/>
    </row>
    <row r="937" spans="1:1">
      <c r="A937" s="454"/>
    </row>
    <row r="938" spans="1:1">
      <c r="A938" s="454"/>
    </row>
    <row r="939" spans="1:1">
      <c r="A939" s="454"/>
    </row>
    <row r="940" spans="1:1">
      <c r="A940" s="454"/>
    </row>
    <row r="941" spans="1:1">
      <c r="A941" s="454"/>
    </row>
    <row r="942" spans="1:1">
      <c r="A942" s="454"/>
    </row>
    <row r="943" spans="1:1">
      <c r="A943" s="454"/>
    </row>
    <row r="944" spans="1:1">
      <c r="A944" s="454"/>
    </row>
    <row r="945" spans="1:1">
      <c r="A945" s="454"/>
    </row>
    <row r="946" spans="1:1">
      <c r="A946" s="454"/>
    </row>
    <row r="947" spans="1:1">
      <c r="A947" s="454"/>
    </row>
    <row r="948" spans="1:1">
      <c r="A948" s="454"/>
    </row>
    <row r="949" spans="1:1">
      <c r="A949" s="454"/>
    </row>
    <row r="950" spans="1:1">
      <c r="A950" s="454"/>
    </row>
    <row r="951" spans="1:1">
      <c r="A951" s="454"/>
    </row>
    <row r="952" spans="1:1">
      <c r="A952" s="454"/>
    </row>
    <row r="953" spans="1:1">
      <c r="A953" s="454"/>
    </row>
    <row r="954" spans="1:1">
      <c r="A954" s="454"/>
    </row>
    <row r="955" spans="1:1">
      <c r="A955" s="454"/>
    </row>
    <row r="956" spans="1:1">
      <c r="A956" s="454"/>
    </row>
    <row r="957" spans="1:1">
      <c r="A957" s="454"/>
    </row>
    <row r="958" spans="1:1">
      <c r="A958" s="454"/>
    </row>
    <row r="959" spans="1:1">
      <c r="A959" s="454"/>
    </row>
    <row r="960" spans="1:1">
      <c r="A960" s="454"/>
    </row>
    <row r="961" spans="1:1">
      <c r="A961" s="454"/>
    </row>
    <row r="962" spans="1:1">
      <c r="A962" s="454"/>
    </row>
    <row r="963" spans="1:1">
      <c r="A963" s="454"/>
    </row>
    <row r="964" spans="1:1">
      <c r="A964" s="454"/>
    </row>
    <row r="965" spans="1:1">
      <c r="A965" s="454"/>
    </row>
    <row r="966" spans="1:1">
      <c r="A966" s="454"/>
    </row>
    <row r="967" spans="1:1">
      <c r="A967" s="454"/>
    </row>
    <row r="968" spans="1:1">
      <c r="A968" s="454"/>
    </row>
    <row r="969" spans="1:1">
      <c r="A969" s="454"/>
    </row>
    <row r="970" spans="1:1">
      <c r="A970" s="454"/>
    </row>
    <row r="971" spans="1:1">
      <c r="A971" s="454"/>
    </row>
    <row r="972" spans="1:1">
      <c r="A972" s="454"/>
    </row>
    <row r="973" spans="1:1">
      <c r="A973" s="454"/>
    </row>
    <row r="974" spans="1:1">
      <c r="A974" s="454"/>
    </row>
    <row r="975" spans="1:1">
      <c r="A975" s="454"/>
    </row>
    <row r="976" spans="1:1">
      <c r="A976" s="454"/>
    </row>
    <row r="977" spans="1:1">
      <c r="A977" s="454"/>
    </row>
    <row r="978" spans="1:1">
      <c r="A978" s="454"/>
    </row>
    <row r="979" spans="1:1">
      <c r="A979" s="454"/>
    </row>
    <row r="980" spans="1:1">
      <c r="A980" s="454"/>
    </row>
    <row r="981" spans="1:1">
      <c r="A981" s="454"/>
    </row>
    <row r="982" spans="1:1">
      <c r="A982" s="454"/>
    </row>
    <row r="983" spans="1:1">
      <c r="A983" s="454"/>
    </row>
    <row r="984" spans="1:1">
      <c r="A984" s="454"/>
    </row>
    <row r="985" spans="1:1">
      <c r="A985" s="454"/>
    </row>
    <row r="986" spans="1:1">
      <c r="A986" s="454"/>
    </row>
    <row r="987" spans="1:1">
      <c r="A987" s="454"/>
    </row>
    <row r="988" spans="1:1">
      <c r="A988" s="454"/>
    </row>
    <row r="989" spans="1:1">
      <c r="A989" s="454"/>
    </row>
    <row r="990" spans="1:1">
      <c r="A990" s="454"/>
    </row>
    <row r="991" spans="1:1">
      <c r="A991" s="454"/>
    </row>
    <row r="992" spans="1:1">
      <c r="A992" s="454"/>
    </row>
    <row r="993" spans="1:1">
      <c r="A993" s="454"/>
    </row>
    <row r="994" spans="1:1">
      <c r="A994" s="454"/>
    </row>
    <row r="995" spans="1:1">
      <c r="A995" s="454"/>
    </row>
    <row r="996" spans="1:1">
      <c r="A996" s="454"/>
    </row>
    <row r="997" spans="1:1">
      <c r="A997" s="454"/>
    </row>
    <row r="998" spans="1:1">
      <c r="A998" s="454"/>
    </row>
    <row r="999" spans="1:1">
      <c r="A999" s="454"/>
    </row>
    <row r="1000" spans="1:1">
      <c r="A1000" s="454"/>
    </row>
    <row r="1001" spans="1:1">
      <c r="A1001" s="454"/>
    </row>
    <row r="1002" spans="1:1">
      <c r="A1002" s="454"/>
    </row>
    <row r="1003" spans="1:1">
      <c r="A1003" s="454"/>
    </row>
    <row r="1004" spans="1:1">
      <c r="A1004" s="454"/>
    </row>
    <row r="1005" spans="1:1">
      <c r="A1005" s="454"/>
    </row>
    <row r="1006" spans="1:1">
      <c r="A1006" s="454"/>
    </row>
    <row r="1007" spans="1:1">
      <c r="A1007" s="454"/>
    </row>
    <row r="1008" spans="1:1">
      <c r="A1008" s="454"/>
    </row>
    <row r="1009" spans="1:1">
      <c r="A1009" s="454"/>
    </row>
    <row r="1010" spans="1:1">
      <c r="A1010" s="454"/>
    </row>
    <row r="1011" spans="1:1">
      <c r="A1011" s="454"/>
    </row>
    <row r="1012" spans="1:1">
      <c r="A1012" s="454"/>
    </row>
    <row r="1013" spans="1:1">
      <c r="A1013" s="454"/>
    </row>
    <row r="1014" spans="1:1">
      <c r="A1014" s="454"/>
    </row>
    <row r="1015" spans="1:1">
      <c r="A1015" s="454"/>
    </row>
    <row r="1016" spans="1:1">
      <c r="A1016" s="454"/>
    </row>
    <row r="1017" spans="1:1">
      <c r="A1017" s="454"/>
    </row>
    <row r="1018" spans="1:1">
      <c r="A1018" s="454"/>
    </row>
    <row r="1019" spans="1:1">
      <c r="A1019" s="454"/>
    </row>
    <row r="1020" spans="1:1">
      <c r="A1020" s="454"/>
    </row>
    <row r="1021" spans="1:1">
      <c r="A1021" s="454"/>
    </row>
    <row r="1022" spans="1:1">
      <c r="A1022" s="454"/>
    </row>
    <row r="1023" spans="1:1">
      <c r="A1023" s="454"/>
    </row>
    <row r="1024" spans="1:1">
      <c r="A1024" s="454"/>
    </row>
    <row r="1025" spans="1:1">
      <c r="A1025" s="454"/>
    </row>
    <row r="1026" spans="1:1">
      <c r="A1026" s="454"/>
    </row>
    <row r="1027" spans="1:1">
      <c r="A1027" s="454"/>
    </row>
    <row r="1028" spans="1:1">
      <c r="A1028" s="454"/>
    </row>
    <row r="1029" spans="1:1">
      <c r="A1029" s="454"/>
    </row>
    <row r="1030" spans="1:1">
      <c r="A1030" s="454"/>
    </row>
    <row r="1031" spans="1:1">
      <c r="A1031" s="454"/>
    </row>
    <row r="1032" spans="1:1">
      <c r="A1032" s="454"/>
    </row>
    <row r="1033" spans="1:1">
      <c r="A1033" s="454"/>
    </row>
    <row r="1034" spans="1:1">
      <c r="A1034" s="454"/>
    </row>
    <row r="1035" spans="1:1">
      <c r="A1035" s="454"/>
    </row>
    <row r="1036" spans="1:1">
      <c r="A1036" s="454"/>
    </row>
    <row r="1037" spans="1:1">
      <c r="A1037" s="454"/>
    </row>
    <row r="1038" spans="1:1">
      <c r="A1038" s="454"/>
    </row>
    <row r="1039" spans="1:1">
      <c r="A1039" s="454"/>
    </row>
    <row r="1040" spans="1:1">
      <c r="A1040" s="454"/>
    </row>
    <row r="1041" spans="1:1">
      <c r="A1041" s="454"/>
    </row>
    <row r="1042" spans="1:1">
      <c r="A1042" s="454"/>
    </row>
    <row r="1043" spans="1:1">
      <c r="A1043" s="454"/>
    </row>
    <row r="1044" spans="1:1">
      <c r="A1044" s="454"/>
    </row>
    <row r="1045" spans="1:1">
      <c r="A1045" s="454"/>
    </row>
    <row r="1046" spans="1:1">
      <c r="A1046" s="454"/>
    </row>
    <row r="1047" spans="1:1">
      <c r="A1047" s="454"/>
    </row>
    <row r="1048" spans="1:1">
      <c r="A1048" s="454"/>
    </row>
    <row r="1049" spans="1:1">
      <c r="A1049" s="454"/>
    </row>
    <row r="1050" spans="1:1">
      <c r="A1050" s="454"/>
    </row>
    <row r="1051" spans="1:1">
      <c r="A1051" s="454"/>
    </row>
    <row r="1052" spans="1:1">
      <c r="A1052" s="454"/>
    </row>
    <row r="1053" spans="1:1">
      <c r="A1053" s="454"/>
    </row>
    <row r="1054" spans="1:1">
      <c r="A1054" s="454"/>
    </row>
    <row r="1055" spans="1:1">
      <c r="A1055" s="454"/>
    </row>
    <row r="1056" spans="1:1">
      <c r="A1056" s="454"/>
    </row>
    <row r="1057" spans="1:1">
      <c r="A1057" s="454"/>
    </row>
    <row r="1058" spans="1:1">
      <c r="A1058" s="454"/>
    </row>
    <row r="1059" spans="1:1">
      <c r="A1059" s="454"/>
    </row>
    <row r="1060" spans="1:1">
      <c r="A1060" s="454"/>
    </row>
    <row r="1061" spans="1:1">
      <c r="A1061" s="454"/>
    </row>
    <row r="1062" spans="1:1">
      <c r="A1062" s="454"/>
    </row>
    <row r="1063" spans="1:1">
      <c r="A1063" s="454"/>
    </row>
    <row r="1064" spans="1:1">
      <c r="A1064" s="454"/>
    </row>
    <row r="1065" spans="1:1">
      <c r="A1065" s="454"/>
    </row>
    <row r="1066" spans="1:1">
      <c r="A1066" s="454"/>
    </row>
    <row r="1067" spans="1:1">
      <c r="A1067" s="454"/>
    </row>
    <row r="1068" spans="1:1">
      <c r="A1068" s="454"/>
    </row>
    <row r="1069" spans="1:1">
      <c r="A1069" s="454"/>
    </row>
    <row r="1070" spans="1:1">
      <c r="A1070" s="454"/>
    </row>
    <row r="1071" spans="1:1">
      <c r="A1071" s="454"/>
    </row>
    <row r="1072" spans="1:1">
      <c r="A1072" s="454"/>
    </row>
    <row r="1073" spans="1:1">
      <c r="A1073" s="454"/>
    </row>
    <row r="1074" spans="1:1">
      <c r="A1074" s="454"/>
    </row>
    <row r="1075" spans="1:1">
      <c r="A1075" s="454"/>
    </row>
    <row r="1076" spans="1:1">
      <c r="A1076" s="454"/>
    </row>
    <row r="1077" spans="1:1">
      <c r="A1077" s="454"/>
    </row>
    <row r="1078" spans="1:1">
      <c r="A1078" s="454"/>
    </row>
    <row r="1079" spans="1:1">
      <c r="A1079" s="454"/>
    </row>
    <row r="1080" spans="1:1">
      <c r="A1080" s="454"/>
    </row>
    <row r="1081" spans="1:1">
      <c r="A1081" s="454"/>
    </row>
    <row r="1082" spans="1:1">
      <c r="A1082" s="454"/>
    </row>
    <row r="1083" spans="1:1">
      <c r="A1083" s="454"/>
    </row>
    <row r="1084" spans="1:1">
      <c r="A1084" s="454"/>
    </row>
    <row r="1085" spans="1:1">
      <c r="A1085" s="454"/>
    </row>
    <row r="1086" spans="1:1">
      <c r="A1086" s="454"/>
    </row>
    <row r="1087" spans="1:1">
      <c r="A1087" s="454"/>
    </row>
    <row r="1088" spans="1:1">
      <c r="A1088" s="454"/>
    </row>
    <row r="1089" spans="1:1">
      <c r="A1089" s="454"/>
    </row>
    <row r="1090" spans="1:1">
      <c r="A1090" s="454"/>
    </row>
    <row r="1091" spans="1:1">
      <c r="A1091" s="454"/>
    </row>
    <row r="1092" spans="1:1">
      <c r="A1092" s="454"/>
    </row>
    <row r="1093" spans="1:1">
      <c r="A1093" s="454"/>
    </row>
    <row r="1094" spans="1:1">
      <c r="A1094" s="454"/>
    </row>
    <row r="1095" spans="1:1">
      <c r="A1095" s="454"/>
    </row>
    <row r="1096" spans="1:1">
      <c r="A1096" s="454"/>
    </row>
    <row r="1097" spans="1:1">
      <c r="A1097" s="454"/>
    </row>
    <row r="1098" spans="1:1">
      <c r="A1098" s="454"/>
    </row>
    <row r="1099" spans="1:1">
      <c r="A1099" s="454"/>
    </row>
    <row r="1100" spans="1:1">
      <c r="A1100" s="454"/>
    </row>
    <row r="1101" spans="1:1">
      <c r="A1101" s="454"/>
    </row>
    <row r="1102" spans="1:1">
      <c r="A1102" s="454"/>
    </row>
    <row r="1103" spans="1:1">
      <c r="A1103" s="454"/>
    </row>
    <row r="1104" spans="1:1">
      <c r="A1104" s="454"/>
    </row>
    <row r="1105" spans="1:1">
      <c r="A1105" s="454"/>
    </row>
    <row r="1106" spans="1:1">
      <c r="A1106" s="454"/>
    </row>
    <row r="1107" spans="1:1">
      <c r="A1107" s="454"/>
    </row>
    <row r="1108" spans="1:1">
      <c r="A1108" s="454"/>
    </row>
    <row r="1109" spans="1:1">
      <c r="A1109" s="454"/>
    </row>
    <row r="1110" spans="1:1">
      <c r="A1110" s="454"/>
    </row>
    <row r="1111" spans="1:1">
      <c r="A1111" s="454"/>
    </row>
    <row r="1112" spans="1:1">
      <c r="A1112" s="454"/>
    </row>
    <row r="1113" spans="1:1">
      <c r="A1113" s="454"/>
    </row>
    <row r="1114" spans="1:1">
      <c r="A1114" s="454"/>
    </row>
    <row r="1115" spans="1:1">
      <c r="A1115" s="454"/>
    </row>
    <row r="1116" spans="1:1">
      <c r="A1116" s="454"/>
    </row>
    <row r="1117" spans="1:1">
      <c r="A1117" s="454"/>
    </row>
    <row r="1118" spans="1:1">
      <c r="A1118" s="454"/>
    </row>
    <row r="1119" spans="1:1">
      <c r="A1119" s="454"/>
    </row>
    <row r="1120" spans="1:1">
      <c r="A1120" s="454"/>
    </row>
    <row r="1121" spans="1:1">
      <c r="A1121" s="454"/>
    </row>
    <row r="1122" spans="1:1">
      <c r="A1122" s="454"/>
    </row>
    <row r="1123" spans="1:1">
      <c r="A1123" s="454"/>
    </row>
    <row r="1124" spans="1:1">
      <c r="A1124" s="454"/>
    </row>
    <row r="1125" spans="1:1">
      <c r="A1125" s="454"/>
    </row>
    <row r="1126" spans="1:1">
      <c r="A1126" s="454"/>
    </row>
    <row r="1127" spans="1:1">
      <c r="A1127" s="454"/>
    </row>
    <row r="1128" spans="1:1">
      <c r="A1128" s="454"/>
    </row>
    <row r="1129" spans="1:1">
      <c r="A1129" s="454"/>
    </row>
    <row r="1130" spans="1:1">
      <c r="A1130" s="454"/>
    </row>
    <row r="1131" spans="1:1">
      <c r="A1131" s="454"/>
    </row>
    <row r="1132" spans="1:1">
      <c r="A1132" s="454"/>
    </row>
    <row r="1133" spans="1:1">
      <c r="A1133" s="454"/>
    </row>
    <row r="1134" spans="1:1">
      <c r="A1134" s="454"/>
    </row>
    <row r="1135" spans="1:1">
      <c r="A1135" s="454"/>
    </row>
    <row r="1136" spans="1:1">
      <c r="A1136" s="454"/>
    </row>
    <row r="1137" spans="1:1">
      <c r="A1137" s="454"/>
    </row>
    <row r="1138" spans="1:1">
      <c r="A1138" s="454"/>
    </row>
    <row r="1139" spans="1:1">
      <c r="A1139" s="454"/>
    </row>
    <row r="1140" spans="1:1">
      <c r="A1140" s="454"/>
    </row>
    <row r="1141" spans="1:1">
      <c r="A1141" s="454"/>
    </row>
    <row r="1142" spans="1:1">
      <c r="A1142" s="454"/>
    </row>
    <row r="1143" spans="1:1">
      <c r="A1143" s="454"/>
    </row>
    <row r="1144" spans="1:1">
      <c r="A1144" s="454"/>
    </row>
    <row r="1145" spans="1:1">
      <c r="A1145" s="454"/>
    </row>
    <row r="1146" spans="1:1">
      <c r="A1146" s="454"/>
    </row>
    <row r="1147" spans="1:1">
      <c r="A1147" s="454"/>
    </row>
    <row r="1148" spans="1:1">
      <c r="A1148" s="454"/>
    </row>
    <row r="1149" spans="1:1">
      <c r="A1149" s="454"/>
    </row>
    <row r="1150" spans="1:1">
      <c r="A1150" s="454"/>
    </row>
    <row r="1151" spans="1:1">
      <c r="A1151" s="454"/>
    </row>
    <row r="1152" spans="1:1">
      <c r="A1152" s="454"/>
    </row>
    <row r="1153" spans="1:1">
      <c r="A1153" s="454"/>
    </row>
    <row r="1154" spans="1:1">
      <c r="A1154" s="454"/>
    </row>
    <row r="1155" spans="1:1">
      <c r="A1155" s="454"/>
    </row>
    <row r="1156" spans="1:1">
      <c r="A1156" s="454"/>
    </row>
    <row r="1157" spans="1:1">
      <c r="A1157" s="454"/>
    </row>
    <row r="1158" spans="1:1">
      <c r="A1158" s="454"/>
    </row>
    <row r="1159" spans="1:1">
      <c r="A1159" s="454"/>
    </row>
    <row r="1160" spans="1:1">
      <c r="A1160" s="454"/>
    </row>
    <row r="1161" spans="1:1">
      <c r="A1161" s="454"/>
    </row>
    <row r="1162" spans="1:1">
      <c r="A1162" s="454"/>
    </row>
    <row r="1163" spans="1:1">
      <c r="A1163" s="454"/>
    </row>
    <row r="1164" spans="1:1">
      <c r="A1164" s="454"/>
    </row>
    <row r="1165" spans="1:1">
      <c r="A1165" s="454"/>
    </row>
    <row r="1166" spans="1:1">
      <c r="A1166" s="454"/>
    </row>
    <row r="1167" spans="1:1">
      <c r="A1167" s="454"/>
    </row>
    <row r="1168" spans="1:1">
      <c r="A1168" s="454"/>
    </row>
    <row r="1169" spans="1:1">
      <c r="A1169" s="454"/>
    </row>
    <row r="1170" spans="1:1">
      <c r="A1170" s="454"/>
    </row>
    <row r="1171" spans="1:1">
      <c r="A1171" s="454"/>
    </row>
    <row r="1172" spans="1:1">
      <c r="A1172" s="454"/>
    </row>
    <row r="1173" spans="1:1">
      <c r="A1173" s="454"/>
    </row>
    <row r="1174" spans="1:1">
      <c r="A1174" s="454"/>
    </row>
    <row r="1175" spans="1:1">
      <c r="A1175" s="454"/>
    </row>
    <row r="1176" spans="1:1">
      <c r="A1176" s="454"/>
    </row>
    <row r="1177" spans="1:1">
      <c r="A1177" s="454"/>
    </row>
    <row r="1178" spans="1:1">
      <c r="A1178" s="454"/>
    </row>
    <row r="1179" spans="1:1">
      <c r="A1179" s="454"/>
    </row>
    <row r="1180" spans="1:1">
      <c r="A1180" s="454"/>
    </row>
    <row r="1181" spans="1:1">
      <c r="A1181" s="454"/>
    </row>
    <row r="1182" spans="1:1">
      <c r="A1182" s="454"/>
    </row>
    <row r="1183" spans="1:1">
      <c r="A1183" s="454"/>
    </row>
    <row r="1184" spans="1:1">
      <c r="A1184" s="454"/>
    </row>
    <row r="1185" spans="1:1">
      <c r="A1185" s="454"/>
    </row>
    <row r="1186" spans="1:1">
      <c r="A1186" s="454"/>
    </row>
    <row r="1187" spans="1:1">
      <c r="A1187" s="454"/>
    </row>
    <row r="1188" spans="1:1">
      <c r="A1188" s="454"/>
    </row>
    <row r="1189" spans="1:1">
      <c r="A1189" s="454"/>
    </row>
    <row r="1190" spans="1:1">
      <c r="A1190" s="454"/>
    </row>
    <row r="1191" spans="1:1">
      <c r="A1191" s="454"/>
    </row>
    <row r="1192" spans="1:1">
      <c r="A1192" s="454"/>
    </row>
    <row r="1193" spans="1:1">
      <c r="A1193" s="454"/>
    </row>
    <row r="1194" spans="1:1">
      <c r="A1194" s="454"/>
    </row>
    <row r="1195" spans="1:1">
      <c r="A1195" s="454"/>
    </row>
    <row r="1196" spans="1:1">
      <c r="A1196" s="454"/>
    </row>
    <row r="1197" spans="1:1">
      <c r="A1197" s="454"/>
    </row>
    <row r="1198" spans="1:1">
      <c r="A1198" s="454"/>
    </row>
    <row r="1199" spans="1:1">
      <c r="A1199" s="454"/>
    </row>
    <row r="1200" spans="1:1">
      <c r="A1200" s="454"/>
    </row>
    <row r="1201" spans="1:1">
      <c r="A1201" s="454"/>
    </row>
    <row r="1202" spans="1:1">
      <c r="A1202" s="454"/>
    </row>
    <row r="1203" spans="1:1">
      <c r="A1203" s="454"/>
    </row>
    <row r="1204" spans="1:1">
      <c r="A1204" s="454"/>
    </row>
    <row r="1205" spans="1:1">
      <c r="A1205" s="454"/>
    </row>
    <row r="1206" spans="1:1">
      <c r="A1206" s="454"/>
    </row>
    <row r="1207" spans="1:1">
      <c r="A1207" s="454"/>
    </row>
    <row r="1208" spans="1:1">
      <c r="A1208" s="454"/>
    </row>
    <row r="1209" spans="1:1">
      <c r="A1209" s="454"/>
    </row>
    <row r="1210" spans="1:1">
      <c r="A1210" s="454"/>
    </row>
    <row r="1211" spans="1:1">
      <c r="A1211" s="454"/>
    </row>
    <row r="1212" spans="1:1">
      <c r="A1212" s="454"/>
    </row>
    <row r="1213" spans="1:1">
      <c r="A1213" s="454"/>
    </row>
    <row r="1214" spans="1:1">
      <c r="A1214" s="454"/>
    </row>
    <row r="1215" spans="1:1">
      <c r="A1215" s="454"/>
    </row>
    <row r="1216" spans="1:1">
      <c r="A1216" s="454"/>
    </row>
    <row r="1217" spans="1:1">
      <c r="A1217" s="454"/>
    </row>
    <row r="1218" spans="1:1">
      <c r="A1218" s="454"/>
    </row>
    <row r="1219" spans="1:1">
      <c r="A1219" s="454"/>
    </row>
    <row r="1220" spans="1:1">
      <c r="A1220" s="454"/>
    </row>
    <row r="1221" spans="1:1">
      <c r="A1221" s="454"/>
    </row>
    <row r="1222" spans="1:1">
      <c r="A1222" s="454"/>
    </row>
    <row r="1223" spans="1:1">
      <c r="A1223" s="454"/>
    </row>
    <row r="1224" spans="1:1">
      <c r="A1224" s="454"/>
    </row>
    <row r="1225" spans="1:1">
      <c r="A1225" s="454"/>
    </row>
    <row r="1226" spans="1:1">
      <c r="A1226" s="454"/>
    </row>
    <row r="1227" spans="1:1">
      <c r="A1227" s="454"/>
    </row>
    <row r="1228" spans="1:1">
      <c r="A1228" s="454"/>
    </row>
    <row r="1229" spans="1:1">
      <c r="A1229" s="454"/>
    </row>
    <row r="1230" spans="1:1">
      <c r="A1230" s="454"/>
    </row>
    <row r="1231" spans="1:1">
      <c r="A1231" s="454"/>
    </row>
    <row r="1232" spans="1:1">
      <c r="A1232" s="454"/>
    </row>
    <row r="1233" spans="1:1">
      <c r="A1233" s="454"/>
    </row>
    <row r="1234" spans="1:1">
      <c r="A1234" s="454"/>
    </row>
    <row r="1235" spans="1:1">
      <c r="A1235" s="454"/>
    </row>
    <row r="1236" spans="1:1">
      <c r="A1236" s="454"/>
    </row>
    <row r="1237" spans="1:1">
      <c r="A1237" s="454"/>
    </row>
    <row r="1238" spans="1:1">
      <c r="A1238" s="454"/>
    </row>
    <row r="1239" spans="1:1">
      <c r="A1239" s="454"/>
    </row>
    <row r="1240" spans="1:1">
      <c r="A1240" s="454"/>
    </row>
    <row r="1241" spans="1:1">
      <c r="A1241" s="454"/>
    </row>
    <row r="1242" spans="1:1">
      <c r="A1242" s="454"/>
    </row>
    <row r="1243" spans="1:1">
      <c r="A1243" s="454"/>
    </row>
    <row r="1244" spans="1:1">
      <c r="A1244" s="454"/>
    </row>
    <row r="1245" spans="1:1">
      <c r="A1245" s="454"/>
    </row>
    <row r="1246" spans="1:1">
      <c r="A1246" s="454"/>
    </row>
    <row r="1247" spans="1:1">
      <c r="A1247" s="454"/>
    </row>
    <row r="1248" spans="1:1">
      <c r="A1248" s="454"/>
    </row>
    <row r="1249" spans="1:1">
      <c r="A1249" s="454"/>
    </row>
    <row r="1250" spans="1:1">
      <c r="A1250" s="454"/>
    </row>
    <row r="1251" spans="1:1">
      <c r="A1251" s="454"/>
    </row>
    <row r="1252" spans="1:1">
      <c r="A1252" s="454"/>
    </row>
    <row r="1253" spans="1:1">
      <c r="A1253" s="454"/>
    </row>
    <row r="1254" spans="1:1">
      <c r="A1254" s="454"/>
    </row>
    <row r="1255" spans="1:1">
      <c r="A1255" s="454"/>
    </row>
    <row r="1256" spans="1:1">
      <c r="A1256" s="454"/>
    </row>
    <row r="1257" spans="1:1">
      <c r="A1257" s="454"/>
    </row>
    <row r="1258" spans="1:1">
      <c r="A1258" s="454"/>
    </row>
    <row r="1259" spans="1:1">
      <c r="A1259" s="454"/>
    </row>
    <row r="1260" spans="1:1">
      <c r="A1260" s="454"/>
    </row>
    <row r="1261" spans="1:1">
      <c r="A1261" s="454"/>
    </row>
    <row r="1262" spans="1:1">
      <c r="A1262" s="454"/>
    </row>
    <row r="1263" spans="1:1">
      <c r="A1263" s="454"/>
    </row>
    <row r="1264" spans="1:1">
      <c r="A1264" s="454"/>
    </row>
    <row r="1265" spans="1:1">
      <c r="A1265" s="454"/>
    </row>
    <row r="1266" spans="1:1">
      <c r="A1266" s="454"/>
    </row>
    <row r="1267" spans="1:1">
      <c r="A1267" s="454"/>
    </row>
    <row r="1268" spans="1:1">
      <c r="A1268" s="454"/>
    </row>
    <row r="1269" spans="1:1">
      <c r="A1269" s="454"/>
    </row>
    <row r="1270" spans="1:1">
      <c r="A1270" s="454"/>
    </row>
    <row r="1271" spans="1:1">
      <c r="A1271" s="454"/>
    </row>
    <row r="1272" spans="1:1">
      <c r="A1272" s="454"/>
    </row>
    <row r="1273" spans="1:1">
      <c r="A1273" s="454"/>
    </row>
    <row r="1274" spans="1:1">
      <c r="A1274" s="454"/>
    </row>
    <row r="1275" spans="1:1">
      <c r="A1275" s="454"/>
    </row>
    <row r="1276" spans="1:1">
      <c r="A1276" s="454"/>
    </row>
    <row r="1277" spans="1:1">
      <c r="A1277" s="454"/>
    </row>
    <row r="1278" spans="1:1">
      <c r="A1278" s="454"/>
    </row>
    <row r="1279" spans="1:1">
      <c r="A1279" s="454"/>
    </row>
    <row r="1280" spans="1:1">
      <c r="A1280" s="454"/>
    </row>
    <row r="1281" spans="1:1">
      <c r="A1281" s="454"/>
    </row>
    <row r="1282" spans="1:1">
      <c r="A1282" s="454"/>
    </row>
    <row r="1283" spans="1:1">
      <c r="A1283" s="454"/>
    </row>
    <row r="1284" spans="1:1">
      <c r="A1284" s="454"/>
    </row>
    <row r="1285" spans="1:1">
      <c r="A1285" s="454"/>
    </row>
    <row r="1286" spans="1:1">
      <c r="A1286" s="454"/>
    </row>
    <row r="1287" spans="1:1">
      <c r="A1287" s="454"/>
    </row>
    <row r="1288" spans="1:1">
      <c r="A1288" s="454"/>
    </row>
    <row r="1289" spans="1:1">
      <c r="A1289" s="454"/>
    </row>
    <row r="1290" spans="1:1">
      <c r="A1290" s="454"/>
    </row>
    <row r="1291" spans="1:1">
      <c r="A1291" s="454"/>
    </row>
    <row r="1292" spans="1:1">
      <c r="A1292" s="454"/>
    </row>
    <row r="1293" spans="1:1">
      <c r="A1293" s="454"/>
    </row>
    <row r="1294" spans="1:1">
      <c r="A1294" s="454"/>
    </row>
    <row r="1295" spans="1:1">
      <c r="A1295" s="454"/>
    </row>
    <row r="1296" spans="1:1">
      <c r="A1296" s="454"/>
    </row>
    <row r="1297" spans="1:1">
      <c r="A1297" s="454"/>
    </row>
    <row r="1298" spans="1:1">
      <c r="A1298" s="454"/>
    </row>
    <row r="1299" spans="1:1">
      <c r="A1299" s="454"/>
    </row>
    <row r="1300" spans="1:1">
      <c r="A1300" s="454"/>
    </row>
    <row r="1301" spans="1:1">
      <c r="A1301" s="454"/>
    </row>
    <row r="1302" spans="1:1">
      <c r="A1302" s="454"/>
    </row>
    <row r="1303" spans="1:1">
      <c r="A1303" s="454"/>
    </row>
    <row r="1304" spans="1:1">
      <c r="A1304" s="454"/>
    </row>
    <row r="1305" spans="1:1">
      <c r="A1305" s="454"/>
    </row>
    <row r="1306" spans="1:1">
      <c r="A1306" s="454"/>
    </row>
    <row r="1307" spans="1:1">
      <c r="A1307" s="454"/>
    </row>
    <row r="1308" spans="1:1">
      <c r="A1308" s="454"/>
    </row>
    <row r="1309" spans="1:1">
      <c r="A1309" s="454"/>
    </row>
    <row r="1310" spans="1:1">
      <c r="A1310" s="454"/>
    </row>
    <row r="1311" spans="1:1">
      <c r="A1311" s="454"/>
    </row>
    <row r="1312" spans="1:1">
      <c r="A1312" s="454"/>
    </row>
    <row r="1313" spans="1:1">
      <c r="A1313" s="454"/>
    </row>
    <row r="1314" spans="1:1">
      <c r="A1314" s="454"/>
    </row>
    <row r="1315" spans="1:1">
      <c r="A1315" s="454"/>
    </row>
    <row r="1316" spans="1:1">
      <c r="A1316" s="454"/>
    </row>
    <row r="1317" spans="1:1">
      <c r="A1317" s="454"/>
    </row>
    <row r="1318" spans="1:1">
      <c r="A1318" s="454"/>
    </row>
    <row r="1319" spans="1:1">
      <c r="A1319" s="454"/>
    </row>
    <row r="1320" spans="1:1">
      <c r="A1320" s="454"/>
    </row>
    <row r="1321" spans="1:1">
      <c r="A1321" s="454"/>
    </row>
    <row r="1322" spans="1:1">
      <c r="A1322" s="454"/>
    </row>
    <row r="1323" spans="1:1">
      <c r="A1323" s="454"/>
    </row>
    <row r="1324" spans="1:1">
      <c r="A1324" s="454"/>
    </row>
    <row r="1325" spans="1:1">
      <c r="A1325" s="454"/>
    </row>
    <row r="1326" spans="1:1">
      <c r="A1326" s="454"/>
    </row>
    <row r="1327" spans="1:1">
      <c r="A1327" s="454"/>
    </row>
    <row r="1328" spans="1:1">
      <c r="A1328" s="454"/>
    </row>
    <row r="1329" spans="1:1">
      <c r="A1329" s="454"/>
    </row>
    <row r="1330" spans="1:1">
      <c r="A1330" s="454"/>
    </row>
    <row r="1331" spans="1:1">
      <c r="A1331" s="454"/>
    </row>
    <row r="1332" spans="1:1">
      <c r="A1332" s="454"/>
    </row>
    <row r="1333" spans="1:1">
      <c r="A1333" s="454"/>
    </row>
    <row r="1334" spans="1:1">
      <c r="A1334" s="454"/>
    </row>
    <row r="1335" spans="1:1">
      <c r="A1335" s="454"/>
    </row>
    <row r="1336" spans="1:1">
      <c r="A1336" s="454"/>
    </row>
    <row r="1337" spans="1:1">
      <c r="A1337" s="454"/>
    </row>
    <row r="1338" spans="1:1">
      <c r="A1338" s="454"/>
    </row>
    <row r="1339" spans="1:1">
      <c r="A1339" s="454"/>
    </row>
    <row r="1340" spans="1:1">
      <c r="A1340" s="454"/>
    </row>
    <row r="1341" spans="1:1">
      <c r="A1341" s="454"/>
    </row>
    <row r="1342" spans="1:1">
      <c r="A1342" s="454"/>
    </row>
    <row r="1343" spans="1:1">
      <c r="A1343" s="454"/>
    </row>
    <row r="1344" spans="1:1">
      <c r="A1344" s="454"/>
    </row>
    <row r="1345" spans="1:1">
      <c r="A1345" s="454"/>
    </row>
    <row r="1346" spans="1:1">
      <c r="A1346" s="454"/>
    </row>
    <row r="1347" spans="1:1">
      <c r="A1347" s="454"/>
    </row>
    <row r="1348" spans="1:1">
      <c r="A1348" s="454"/>
    </row>
    <row r="1349" spans="1:1">
      <c r="A1349" s="454"/>
    </row>
    <row r="1350" spans="1:1">
      <c r="A1350" s="454"/>
    </row>
    <row r="1351" spans="1:1">
      <c r="A1351" s="454"/>
    </row>
    <row r="1352" spans="1:1">
      <c r="A1352" s="454"/>
    </row>
    <row r="1353" spans="1:1">
      <c r="A1353" s="454"/>
    </row>
    <row r="1354" spans="1:1">
      <c r="A1354" s="454"/>
    </row>
    <row r="1355" spans="1:1">
      <c r="A1355" s="454"/>
    </row>
    <row r="1356" spans="1:1">
      <c r="A1356" s="454"/>
    </row>
    <row r="1357" spans="1:1">
      <c r="A1357" s="454"/>
    </row>
    <row r="1358" spans="1:1">
      <c r="A1358" s="454"/>
    </row>
    <row r="1359" spans="1:1">
      <c r="A1359" s="454"/>
    </row>
    <row r="1360" spans="1:1">
      <c r="A1360" s="454"/>
    </row>
    <row r="1361" spans="1:1">
      <c r="A1361" s="454"/>
    </row>
    <row r="1362" spans="1:1">
      <c r="A1362" s="454"/>
    </row>
    <row r="1363" spans="1:1">
      <c r="A1363" s="454"/>
    </row>
    <row r="1364" spans="1:1">
      <c r="A1364" s="454"/>
    </row>
    <row r="1365" spans="1:1">
      <c r="A1365" s="454"/>
    </row>
    <row r="1366" spans="1:1">
      <c r="A1366" s="454"/>
    </row>
    <row r="1367" spans="1:1">
      <c r="A1367" s="454"/>
    </row>
    <row r="1368" spans="1:1">
      <c r="A1368" s="454"/>
    </row>
    <row r="1369" spans="1:1">
      <c r="A1369" s="454"/>
    </row>
    <row r="1370" spans="1:1">
      <c r="A1370" s="454"/>
    </row>
    <row r="1371" spans="1:1">
      <c r="A1371" s="454"/>
    </row>
    <row r="1372" spans="1:1">
      <c r="A1372" s="454"/>
    </row>
    <row r="1373" spans="1:1">
      <c r="A1373" s="454"/>
    </row>
    <row r="1374" spans="1:1">
      <c r="A1374" s="454"/>
    </row>
    <row r="1375" spans="1:1">
      <c r="A1375" s="454"/>
    </row>
    <row r="1376" spans="1:1">
      <c r="A1376" s="454"/>
    </row>
    <row r="1377" spans="1:1">
      <c r="A1377" s="454"/>
    </row>
    <row r="1378" spans="1:1">
      <c r="A1378" s="454"/>
    </row>
    <row r="1379" spans="1:1">
      <c r="A1379" s="454"/>
    </row>
    <row r="1380" spans="1:1">
      <c r="A1380" s="454"/>
    </row>
    <row r="1381" spans="1:1">
      <c r="A1381" s="454"/>
    </row>
    <row r="1382" spans="1:1">
      <c r="A1382" s="454"/>
    </row>
    <row r="1383" spans="1:1">
      <c r="A1383" s="454"/>
    </row>
    <row r="1384" spans="1:1">
      <c r="A1384" s="454"/>
    </row>
    <row r="1385" spans="1:1">
      <c r="A1385" s="454"/>
    </row>
    <row r="1386" spans="1:1">
      <c r="A1386" s="454"/>
    </row>
    <row r="1387" spans="1:1">
      <c r="A1387" s="454"/>
    </row>
    <row r="1388" spans="1:1">
      <c r="A1388" s="454"/>
    </row>
    <row r="1389" spans="1:1">
      <c r="A1389" s="454"/>
    </row>
    <row r="1390" spans="1:1">
      <c r="A1390" s="454"/>
    </row>
    <row r="1391" spans="1:1">
      <c r="A1391" s="454"/>
    </row>
    <row r="1392" spans="1:1">
      <c r="A1392" s="454"/>
    </row>
    <row r="1393" spans="1:1">
      <c r="A1393" s="454"/>
    </row>
    <row r="1394" spans="1:1">
      <c r="A1394" s="454"/>
    </row>
    <row r="1395" spans="1:1">
      <c r="A1395" s="454"/>
    </row>
    <row r="1396" spans="1:1">
      <c r="A1396" s="454"/>
    </row>
    <row r="1397" spans="1:1">
      <c r="A1397" s="454"/>
    </row>
    <row r="1398" spans="1:1">
      <c r="A1398" s="454"/>
    </row>
    <row r="1399" spans="1:1">
      <c r="A1399" s="454"/>
    </row>
    <row r="1400" spans="1:1">
      <c r="A1400" s="454"/>
    </row>
    <row r="1401" spans="1:1">
      <c r="A1401" s="454"/>
    </row>
    <row r="1402" spans="1:1">
      <c r="A1402" s="454"/>
    </row>
    <row r="1403" spans="1:1">
      <c r="A1403" s="454"/>
    </row>
    <row r="1404" spans="1:1">
      <c r="A1404" s="454"/>
    </row>
    <row r="1405" spans="1:1">
      <c r="A1405" s="454"/>
    </row>
    <row r="1406" spans="1:1">
      <c r="A1406" s="454"/>
    </row>
    <row r="1407" spans="1:1">
      <c r="A1407" s="454"/>
    </row>
    <row r="1408" spans="1:1">
      <c r="A1408" s="454"/>
    </row>
    <row r="1409" spans="1:1">
      <c r="A1409" s="454"/>
    </row>
    <row r="1410" spans="1:1">
      <c r="A1410" s="454"/>
    </row>
    <row r="1411" spans="1:1">
      <c r="A1411" s="454"/>
    </row>
    <row r="1412" spans="1:1">
      <c r="A1412" s="454"/>
    </row>
    <row r="1413" spans="1:1">
      <c r="A1413" s="454"/>
    </row>
    <row r="1414" spans="1:1">
      <c r="A1414" s="454"/>
    </row>
    <row r="1415" spans="1:1">
      <c r="A1415" s="454"/>
    </row>
    <row r="1416" spans="1:1">
      <c r="A1416" s="454"/>
    </row>
    <row r="1417" spans="1:1">
      <c r="A1417" s="454"/>
    </row>
    <row r="1418" spans="1:1">
      <c r="A1418" s="454"/>
    </row>
    <row r="1419" spans="1:1">
      <c r="A1419" s="454"/>
    </row>
    <row r="1420" spans="1:1">
      <c r="A1420" s="454"/>
    </row>
    <row r="1421" spans="1:1">
      <c r="A1421" s="454"/>
    </row>
    <row r="1422" spans="1:1">
      <c r="A1422" s="454"/>
    </row>
    <row r="1423" spans="1:1">
      <c r="A1423" s="454"/>
    </row>
    <row r="1424" spans="1:1">
      <c r="A1424" s="454"/>
    </row>
    <row r="1425" spans="1:1">
      <c r="A1425" s="454"/>
    </row>
    <row r="1426" spans="1:1">
      <c r="A1426" s="454"/>
    </row>
    <row r="1427" spans="1:1">
      <c r="A1427" s="454"/>
    </row>
    <row r="1428" spans="1:1">
      <c r="A1428" s="454"/>
    </row>
    <row r="1429" spans="1:1">
      <c r="A1429" s="454"/>
    </row>
    <row r="1430" spans="1:1">
      <c r="A1430" s="454"/>
    </row>
    <row r="1431" spans="1:1">
      <c r="A1431" s="454"/>
    </row>
    <row r="1432" spans="1:1">
      <c r="A1432" s="454"/>
    </row>
    <row r="1433" spans="1:1">
      <c r="A1433" s="454"/>
    </row>
    <row r="1434" spans="1:1">
      <c r="A1434" s="454"/>
    </row>
    <row r="1435" spans="1:1">
      <c r="A1435" s="454"/>
    </row>
    <row r="1436" spans="1:1">
      <c r="A1436" s="454"/>
    </row>
    <row r="1437" spans="1:1">
      <c r="A1437" s="454"/>
    </row>
    <row r="1438" spans="1:1">
      <c r="A1438" s="454"/>
    </row>
    <row r="1439" spans="1:1">
      <c r="A1439" s="454"/>
    </row>
    <row r="1440" spans="1:1">
      <c r="A1440" s="454"/>
    </row>
    <row r="1441" spans="1:1">
      <c r="A1441" s="454"/>
    </row>
    <row r="1442" spans="1:1">
      <c r="A1442" s="454"/>
    </row>
    <row r="1443" spans="1:1">
      <c r="A1443" s="454"/>
    </row>
    <row r="1444" spans="1:1">
      <c r="A1444" s="454"/>
    </row>
    <row r="1445" spans="1:1">
      <c r="A1445" s="454"/>
    </row>
    <row r="1446" spans="1:1">
      <c r="A1446" s="454"/>
    </row>
    <row r="1447" spans="1:1">
      <c r="A1447" s="454"/>
    </row>
    <row r="1448" spans="1:1">
      <c r="A1448" s="454"/>
    </row>
    <row r="1449" spans="1:1">
      <c r="A1449" s="454"/>
    </row>
    <row r="1450" spans="1:1">
      <c r="A1450" s="454"/>
    </row>
    <row r="1451" spans="1:1">
      <c r="A1451" s="454"/>
    </row>
    <row r="1452" spans="1:1">
      <c r="A1452" s="454"/>
    </row>
    <row r="1453" spans="1:1">
      <c r="A1453" s="454"/>
    </row>
    <row r="1454" spans="1:1">
      <c r="A1454" s="454"/>
    </row>
    <row r="1455" spans="1:1">
      <c r="A1455" s="454"/>
    </row>
    <row r="1456" spans="1:1">
      <c r="A1456" s="454"/>
    </row>
    <row r="1457" spans="1:1">
      <c r="A1457" s="454"/>
    </row>
    <row r="1458" spans="1:1">
      <c r="A1458" s="454"/>
    </row>
    <row r="1459" spans="1:1">
      <c r="A1459" s="454"/>
    </row>
    <row r="1460" spans="1:1">
      <c r="A1460" s="454"/>
    </row>
    <row r="1461" spans="1:1">
      <c r="A1461" s="454"/>
    </row>
    <row r="1462" spans="1:1">
      <c r="A1462" s="454"/>
    </row>
    <row r="1463" spans="1:1">
      <c r="A1463" s="454"/>
    </row>
    <row r="1464" spans="1:1">
      <c r="A1464" s="454"/>
    </row>
    <row r="1465" spans="1:1">
      <c r="A1465" s="454"/>
    </row>
    <row r="1466" spans="1:1">
      <c r="A1466" s="454"/>
    </row>
    <row r="1467" spans="1:1">
      <c r="A1467" s="454"/>
    </row>
    <row r="1468" spans="1:1">
      <c r="A1468" s="454"/>
    </row>
    <row r="1469" spans="1:1">
      <c r="A1469" s="454"/>
    </row>
    <row r="1470" spans="1:1">
      <c r="A1470" s="454"/>
    </row>
    <row r="1471" spans="1:1">
      <c r="A1471" s="454"/>
    </row>
    <row r="1472" spans="1:1">
      <c r="A1472" s="454"/>
    </row>
    <row r="1473" spans="1:1">
      <c r="A1473" s="454"/>
    </row>
    <row r="1474" spans="1:1">
      <c r="A1474" s="454"/>
    </row>
    <row r="1475" spans="1:1">
      <c r="A1475" s="454"/>
    </row>
    <row r="1476" spans="1:1">
      <c r="A1476" s="454"/>
    </row>
    <row r="1477" spans="1:1">
      <c r="A1477" s="454"/>
    </row>
    <row r="1478" spans="1:1">
      <c r="A1478" s="454"/>
    </row>
    <row r="1479" spans="1:1">
      <c r="A1479" s="454"/>
    </row>
    <row r="1480" spans="1:1">
      <c r="A1480" s="454"/>
    </row>
    <row r="1481" spans="1:1">
      <c r="A1481" s="454"/>
    </row>
    <row r="1482" spans="1:1">
      <c r="A1482" s="454"/>
    </row>
    <row r="1483" spans="1:1">
      <c r="A1483" s="454"/>
    </row>
    <row r="1484" spans="1:1">
      <c r="A1484" s="454"/>
    </row>
    <row r="1485" spans="1:1">
      <c r="A1485" s="454"/>
    </row>
    <row r="1486" spans="1:1">
      <c r="A1486" s="454"/>
    </row>
    <row r="1487" spans="1:1">
      <c r="A1487" s="454"/>
    </row>
    <row r="1488" spans="1:1">
      <c r="A1488" s="454"/>
    </row>
    <row r="1489" spans="1:1">
      <c r="A1489" s="454"/>
    </row>
    <row r="1490" spans="1:1">
      <c r="A1490" s="454"/>
    </row>
    <row r="1491" spans="1:1">
      <c r="A1491" s="454"/>
    </row>
    <row r="1492" spans="1:1">
      <c r="A1492" s="454"/>
    </row>
    <row r="1493" spans="1:1">
      <c r="A1493" s="454"/>
    </row>
    <row r="1494" spans="1:1">
      <c r="A1494" s="454"/>
    </row>
    <row r="1495" spans="1:1">
      <c r="A1495" s="454"/>
    </row>
    <row r="1496" spans="1:1">
      <c r="A1496" s="454"/>
    </row>
    <row r="1497" spans="1:1">
      <c r="A1497" s="454"/>
    </row>
    <row r="1498" spans="1:1">
      <c r="A1498" s="454"/>
    </row>
    <row r="1499" spans="1:1">
      <c r="A1499" s="454"/>
    </row>
    <row r="1500" spans="1:1">
      <c r="A1500" s="454"/>
    </row>
    <row r="1501" spans="1:1">
      <c r="A1501" s="454"/>
    </row>
    <row r="1502" spans="1:1">
      <c r="A1502" s="454"/>
    </row>
    <row r="1503" spans="1:1">
      <c r="A1503" s="454"/>
    </row>
    <row r="1504" spans="1:1">
      <c r="A1504" s="454"/>
    </row>
    <row r="1505" spans="1:1">
      <c r="A1505" s="454"/>
    </row>
    <row r="1506" spans="1:1">
      <c r="A1506" s="454"/>
    </row>
    <row r="1507" spans="1:1">
      <c r="A1507" s="454"/>
    </row>
    <row r="1508" spans="1:1">
      <c r="A1508" s="454"/>
    </row>
    <row r="1509" spans="1:1">
      <c r="A1509" s="454"/>
    </row>
    <row r="1510" spans="1:1">
      <c r="A1510" s="454"/>
    </row>
    <row r="1511" spans="1:1">
      <c r="A1511" s="454"/>
    </row>
    <row r="1512" spans="1:1">
      <c r="A1512" s="454"/>
    </row>
    <row r="1513" spans="1:1">
      <c r="A1513" s="454"/>
    </row>
    <row r="1514" spans="1:1">
      <c r="A1514" s="454"/>
    </row>
    <row r="1515" spans="1:1">
      <c r="A1515" s="454"/>
    </row>
    <row r="1516" spans="1:1">
      <c r="A1516" s="454"/>
    </row>
    <row r="1517" spans="1:1">
      <c r="A1517" s="454"/>
    </row>
    <row r="1518" spans="1:1">
      <c r="A1518" s="454"/>
    </row>
    <row r="1519" spans="1:1">
      <c r="A1519" s="454"/>
    </row>
    <row r="1520" spans="1:1">
      <c r="A1520" s="454"/>
    </row>
    <row r="1521" spans="1:1">
      <c r="A1521" s="454"/>
    </row>
    <row r="1522" spans="1:1">
      <c r="A1522" s="454"/>
    </row>
    <row r="1523" spans="1:1">
      <c r="A1523" s="454"/>
    </row>
    <row r="1524" spans="1:1">
      <c r="A1524" s="454"/>
    </row>
    <row r="1525" spans="1:1">
      <c r="A1525" s="454"/>
    </row>
    <row r="1526" spans="1:1">
      <c r="A1526" s="454"/>
    </row>
    <row r="1527" spans="1:1">
      <c r="A1527" s="454"/>
    </row>
    <row r="1528" spans="1:1">
      <c r="A1528" s="454"/>
    </row>
    <row r="1529" spans="1:1">
      <c r="A1529" s="454"/>
    </row>
    <row r="1530" spans="1:1">
      <c r="A1530" s="454"/>
    </row>
    <row r="1531" spans="1:1">
      <c r="A1531" s="454"/>
    </row>
    <row r="1532" spans="1:1">
      <c r="A1532" s="454"/>
    </row>
    <row r="1533" spans="1:1">
      <c r="A1533" s="454"/>
    </row>
    <row r="1534" spans="1:1">
      <c r="A1534" s="454"/>
    </row>
    <row r="1535" spans="1:1">
      <c r="A1535" s="454"/>
    </row>
    <row r="1536" spans="1:1">
      <c r="A1536" s="454"/>
    </row>
    <row r="1537" spans="1:1">
      <c r="A1537" s="454"/>
    </row>
    <row r="1538" spans="1:1">
      <c r="A1538" s="454"/>
    </row>
    <row r="1539" spans="1:1">
      <c r="A1539" s="454"/>
    </row>
    <row r="1540" spans="1:1">
      <c r="A1540" s="454"/>
    </row>
    <row r="1541" spans="1:1">
      <c r="A1541" s="454"/>
    </row>
    <row r="1542" spans="1:1">
      <c r="A1542" s="454"/>
    </row>
    <row r="1543" spans="1:1">
      <c r="A1543" s="454"/>
    </row>
    <row r="1544" spans="1:1">
      <c r="A1544" s="454"/>
    </row>
    <row r="1545" spans="1:1">
      <c r="A1545" s="454"/>
    </row>
    <row r="1546" spans="1:1">
      <c r="A1546" s="454"/>
    </row>
    <row r="1547" spans="1:1">
      <c r="A1547" s="454"/>
    </row>
    <row r="1548" spans="1:1">
      <c r="A1548" s="454"/>
    </row>
    <row r="1549" spans="1:1">
      <c r="A1549" s="454"/>
    </row>
    <row r="1550" spans="1:1">
      <c r="A1550" s="454"/>
    </row>
    <row r="1551" spans="1:1">
      <c r="A1551" s="454"/>
    </row>
    <row r="1552" spans="1:1">
      <c r="A1552" s="454"/>
    </row>
    <row r="1553" spans="1:1">
      <c r="A1553" s="454"/>
    </row>
    <row r="1554" spans="1:1">
      <c r="A1554" s="454"/>
    </row>
    <row r="1555" spans="1:1">
      <c r="A1555" s="454"/>
    </row>
    <row r="1556" spans="1:1">
      <c r="A1556" s="454"/>
    </row>
    <row r="1557" spans="1:1">
      <c r="A1557" s="454"/>
    </row>
    <row r="1558" spans="1:1">
      <c r="A1558" s="454"/>
    </row>
    <row r="1559" spans="1:1">
      <c r="A1559" s="454"/>
    </row>
    <row r="1560" spans="1:1">
      <c r="A1560" s="454"/>
    </row>
    <row r="1561" spans="1:1">
      <c r="A1561" s="454"/>
    </row>
    <row r="1562" spans="1:1">
      <c r="A1562" s="454"/>
    </row>
    <row r="1563" spans="1:1">
      <c r="A1563" s="454"/>
    </row>
    <row r="1564" spans="1:1">
      <c r="A1564" s="454"/>
    </row>
    <row r="1565" spans="1:1">
      <c r="A1565" s="454"/>
    </row>
    <row r="1566" spans="1:1">
      <c r="A1566" s="454"/>
    </row>
    <row r="1567" spans="1:1">
      <c r="A1567" s="454"/>
    </row>
    <row r="1568" spans="1:1">
      <c r="A1568" s="454"/>
    </row>
    <row r="1569" spans="1:1">
      <c r="A1569" s="454"/>
    </row>
    <row r="1570" spans="1:1">
      <c r="A1570" s="454"/>
    </row>
    <row r="1571" spans="1:1">
      <c r="A1571" s="454"/>
    </row>
    <row r="1572" spans="1:1">
      <c r="A1572" s="454"/>
    </row>
    <row r="1573" spans="1:1">
      <c r="A1573" s="454"/>
    </row>
    <row r="1574" spans="1:1">
      <c r="A1574" s="454"/>
    </row>
    <row r="1575" spans="1:1">
      <c r="A1575" s="454"/>
    </row>
    <row r="1576" spans="1:1">
      <c r="A1576" s="454"/>
    </row>
    <row r="1577" spans="1:1">
      <c r="A1577" s="454"/>
    </row>
    <row r="1578" spans="1:1">
      <c r="A1578" s="454"/>
    </row>
    <row r="1579" spans="1:1">
      <c r="A1579" s="454"/>
    </row>
    <row r="1580" spans="1:1">
      <c r="A1580" s="454"/>
    </row>
    <row r="1581" spans="1:1">
      <c r="A1581" s="454"/>
    </row>
    <row r="1582" spans="1:1">
      <c r="A1582" s="454"/>
    </row>
    <row r="1583" spans="1:1">
      <c r="A1583" s="454"/>
    </row>
    <row r="1584" spans="1:1">
      <c r="A1584" s="454"/>
    </row>
    <row r="1585" spans="1:1">
      <c r="A1585" s="454"/>
    </row>
    <row r="1586" spans="1:1">
      <c r="A1586" s="454"/>
    </row>
    <row r="1587" spans="1:1">
      <c r="A1587" s="454"/>
    </row>
    <row r="1588" spans="1:1">
      <c r="A1588" s="454"/>
    </row>
    <row r="1589" spans="1:1">
      <c r="A1589" s="454"/>
    </row>
    <row r="1590" spans="1:1">
      <c r="A1590" s="454"/>
    </row>
    <row r="1591" spans="1:1">
      <c r="A1591" s="454"/>
    </row>
    <row r="1592" spans="1:1">
      <c r="A1592" s="454"/>
    </row>
    <row r="1593" spans="1:1">
      <c r="A1593" s="454"/>
    </row>
    <row r="1594" spans="1:1">
      <c r="A1594" s="454"/>
    </row>
    <row r="1595" spans="1:1">
      <c r="A1595" s="454"/>
    </row>
    <row r="1596" spans="1:1">
      <c r="A1596" s="454"/>
    </row>
    <row r="1597" spans="1:1">
      <c r="A1597" s="454"/>
    </row>
    <row r="1598" spans="1:1">
      <c r="A1598" s="454"/>
    </row>
    <row r="1599" spans="1:1">
      <c r="A1599" s="454"/>
    </row>
    <row r="1600" spans="1:1">
      <c r="A1600" s="454"/>
    </row>
    <row r="1601" spans="1:1">
      <c r="A1601" s="454"/>
    </row>
    <row r="1602" spans="1:1">
      <c r="A1602" s="454"/>
    </row>
    <row r="1603" spans="1:1">
      <c r="A1603" s="454"/>
    </row>
    <row r="1604" spans="1:1">
      <c r="A1604" s="454"/>
    </row>
    <row r="1605" spans="1:1">
      <c r="A1605" s="454"/>
    </row>
    <row r="1606" spans="1:1">
      <c r="A1606" s="454"/>
    </row>
    <row r="1607" spans="1:1">
      <c r="A1607" s="454"/>
    </row>
    <row r="1608" spans="1:1">
      <c r="A1608" s="454"/>
    </row>
    <row r="1609" spans="1:1">
      <c r="A1609" s="454"/>
    </row>
    <row r="1610" spans="1:1">
      <c r="A1610" s="454"/>
    </row>
    <row r="1611" spans="1:1">
      <c r="A1611" s="454"/>
    </row>
    <row r="1612" spans="1:1">
      <c r="A1612" s="454"/>
    </row>
    <row r="1613" spans="1:1">
      <c r="A1613" s="454"/>
    </row>
    <row r="1614" spans="1:1">
      <c r="A1614" s="454"/>
    </row>
    <row r="1615" spans="1:1">
      <c r="A1615" s="454"/>
    </row>
    <row r="1616" spans="1:1">
      <c r="A1616" s="454"/>
    </row>
    <row r="1617" spans="1:1">
      <c r="A1617" s="454"/>
    </row>
    <row r="1618" spans="1:1">
      <c r="A1618" s="454"/>
    </row>
    <row r="1619" spans="1:1">
      <c r="A1619" s="454"/>
    </row>
    <row r="1620" spans="1:1">
      <c r="A1620" s="454"/>
    </row>
    <row r="1621" spans="1:1">
      <c r="A1621" s="454"/>
    </row>
    <row r="1622" spans="1:1">
      <c r="A1622" s="454"/>
    </row>
    <row r="1623" spans="1:1">
      <c r="A1623" s="454"/>
    </row>
    <row r="1624" spans="1:1">
      <c r="A1624" s="454"/>
    </row>
    <row r="1625" spans="1:1">
      <c r="A1625" s="454"/>
    </row>
    <row r="1626" spans="1:1">
      <c r="A1626" s="454"/>
    </row>
    <row r="1627" spans="1:1">
      <c r="A1627" s="454"/>
    </row>
    <row r="1628" spans="1:1">
      <c r="A1628" s="454"/>
    </row>
    <row r="1629" spans="1:1">
      <c r="A1629" s="454"/>
    </row>
    <row r="1630" spans="1:1">
      <c r="A1630" s="454"/>
    </row>
    <row r="1631" spans="1:1">
      <c r="A1631" s="454"/>
    </row>
    <row r="1632" spans="1:1">
      <c r="A1632" s="454"/>
    </row>
    <row r="1633" spans="1:1">
      <c r="A1633" s="454"/>
    </row>
    <row r="1634" spans="1:1">
      <c r="A1634" s="454"/>
    </row>
    <row r="1635" spans="1:1">
      <c r="A1635" s="454"/>
    </row>
    <row r="1636" spans="1:1">
      <c r="A1636" s="454"/>
    </row>
    <row r="1637" spans="1:1">
      <c r="A1637" s="454"/>
    </row>
    <row r="1638" spans="1:1">
      <c r="A1638" s="454"/>
    </row>
    <row r="1639" spans="1:1">
      <c r="A1639" s="454"/>
    </row>
    <row r="1640" spans="1:1">
      <c r="A1640" s="454"/>
    </row>
    <row r="1641" spans="1:1">
      <c r="A1641" s="454"/>
    </row>
    <row r="1642" spans="1:1">
      <c r="A1642" s="454"/>
    </row>
    <row r="1643" spans="1:1">
      <c r="A1643" s="454"/>
    </row>
    <row r="1644" spans="1:1">
      <c r="A1644" s="454"/>
    </row>
    <row r="1645" spans="1:1">
      <c r="A1645" s="454"/>
    </row>
    <row r="1646" spans="1:1">
      <c r="A1646" s="454"/>
    </row>
    <row r="1647" spans="1:1">
      <c r="A1647" s="454"/>
    </row>
    <row r="1648" spans="1:1">
      <c r="A1648" s="454"/>
    </row>
    <row r="1649" spans="1:1">
      <c r="A1649" s="454"/>
    </row>
    <row r="1650" spans="1:1">
      <c r="A1650" s="454"/>
    </row>
    <row r="1651" spans="1:1">
      <c r="A1651" s="454"/>
    </row>
    <row r="1652" spans="1:1">
      <c r="A1652" s="454"/>
    </row>
    <row r="1653" spans="1:1">
      <c r="A1653" s="454"/>
    </row>
    <row r="1654" spans="1:1">
      <c r="A1654" s="454"/>
    </row>
    <row r="1655" spans="1:1">
      <c r="A1655" s="454"/>
    </row>
    <row r="1656" spans="1:1">
      <c r="A1656" s="454"/>
    </row>
    <row r="1657" spans="1:1">
      <c r="A1657" s="454"/>
    </row>
    <row r="1658" spans="1:1">
      <c r="A1658" s="454"/>
    </row>
    <row r="1659" spans="1:1">
      <c r="A1659" s="454"/>
    </row>
    <row r="1660" spans="1:1">
      <c r="A1660" s="454"/>
    </row>
    <row r="1661" spans="1:1">
      <c r="A1661" s="454"/>
    </row>
    <row r="1662" spans="1:1">
      <c r="A1662" s="454"/>
    </row>
    <row r="1663" spans="1:1">
      <c r="A1663" s="454"/>
    </row>
    <row r="1664" spans="1:1">
      <c r="A1664" s="454"/>
    </row>
    <row r="1665" spans="1:1">
      <c r="A1665" s="454"/>
    </row>
    <row r="1666" spans="1:1">
      <c r="A1666" s="454"/>
    </row>
    <row r="1667" spans="1:1">
      <c r="A1667" s="454"/>
    </row>
    <row r="1668" spans="1:1">
      <c r="A1668" s="454"/>
    </row>
    <row r="1669" spans="1:1">
      <c r="A1669" s="454"/>
    </row>
    <row r="1670" spans="1:1">
      <c r="A1670" s="454"/>
    </row>
    <row r="1671" spans="1:1">
      <c r="A1671" s="454"/>
    </row>
    <row r="1672" spans="1:1">
      <c r="A1672" s="454"/>
    </row>
    <row r="1673" spans="1:1">
      <c r="A1673" s="454"/>
    </row>
    <row r="1674" spans="1:1">
      <c r="A1674" s="454"/>
    </row>
    <row r="1675" spans="1:1">
      <c r="A1675" s="454"/>
    </row>
    <row r="1676" spans="1:1">
      <c r="A1676" s="454"/>
    </row>
    <row r="1677" spans="1:1">
      <c r="A1677" s="454"/>
    </row>
    <row r="1678" spans="1:1">
      <c r="A1678" s="454"/>
    </row>
    <row r="1679" spans="1:1">
      <c r="A1679" s="454"/>
    </row>
    <row r="1680" spans="1:1">
      <c r="A1680" s="454"/>
    </row>
    <row r="1681" spans="1:1">
      <c r="A1681" s="454"/>
    </row>
    <row r="1682" spans="1:1">
      <c r="A1682" s="454"/>
    </row>
    <row r="1683" spans="1:1">
      <c r="A1683" s="454"/>
    </row>
    <row r="1684" spans="1:1">
      <c r="A1684" s="454"/>
    </row>
    <row r="1685" spans="1:1">
      <c r="A1685" s="454"/>
    </row>
    <row r="1686" spans="1:1">
      <c r="A1686" s="454"/>
    </row>
    <row r="1687" spans="1:1">
      <c r="A1687" s="454"/>
    </row>
    <row r="1688" spans="1:1">
      <c r="A1688" s="454"/>
    </row>
    <row r="1689" spans="1:1">
      <c r="A1689" s="454"/>
    </row>
    <row r="1690" spans="1:1">
      <c r="A1690" s="454"/>
    </row>
    <row r="1691" spans="1:1">
      <c r="A1691" s="454"/>
    </row>
    <row r="1692" spans="1:1">
      <c r="A1692" s="454"/>
    </row>
    <row r="1693" spans="1:1">
      <c r="A1693" s="454"/>
    </row>
    <row r="1694" spans="1:1">
      <c r="A1694" s="454"/>
    </row>
    <row r="1695" spans="1:1">
      <c r="A1695" s="454"/>
    </row>
    <row r="1696" spans="1:1">
      <c r="A1696" s="454"/>
    </row>
    <row r="1697" spans="1:1">
      <c r="A1697" s="454"/>
    </row>
    <row r="1698" spans="1:1">
      <c r="A1698" s="454"/>
    </row>
    <row r="1699" spans="1:1">
      <c r="A1699" s="454"/>
    </row>
    <row r="1700" spans="1:1">
      <c r="A1700" s="454"/>
    </row>
    <row r="1701" spans="1:1">
      <c r="A1701" s="454"/>
    </row>
    <row r="1702" spans="1:1">
      <c r="A1702" s="454"/>
    </row>
    <row r="1703" spans="1:1">
      <c r="A1703" s="454"/>
    </row>
    <row r="1704" spans="1:1">
      <c r="A1704" s="454"/>
    </row>
    <row r="1705" spans="1:1">
      <c r="A1705" s="454"/>
    </row>
    <row r="1706" spans="1:1">
      <c r="A1706" s="454"/>
    </row>
    <row r="1707" spans="1:1">
      <c r="A1707" s="454"/>
    </row>
    <row r="1708" spans="1:1">
      <c r="A1708" s="454"/>
    </row>
    <row r="1709" spans="1:1">
      <c r="A1709" s="454"/>
    </row>
    <row r="1710" spans="1:1">
      <c r="A1710" s="454"/>
    </row>
    <row r="1711" spans="1:1">
      <c r="A1711" s="454"/>
    </row>
    <row r="1712" spans="1:1">
      <c r="A1712" s="454"/>
    </row>
    <row r="1713" spans="1:1">
      <c r="A1713" s="454"/>
    </row>
    <row r="1714" spans="1:1">
      <c r="A1714" s="454"/>
    </row>
    <row r="1715" spans="1:1">
      <c r="A1715" s="454"/>
    </row>
    <row r="1716" spans="1:1">
      <c r="A1716" s="454"/>
    </row>
    <row r="1717" spans="1:1">
      <c r="A1717" s="454"/>
    </row>
    <row r="1718" spans="1:1">
      <c r="A1718" s="454"/>
    </row>
    <row r="1719" spans="1:1">
      <c r="A1719" s="454"/>
    </row>
    <row r="1720" spans="1:1">
      <c r="A1720" s="454"/>
    </row>
    <row r="1721" spans="1:1">
      <c r="A1721" s="454"/>
    </row>
    <row r="1722" spans="1:1">
      <c r="A1722" s="454"/>
    </row>
    <row r="1723" spans="1:1">
      <c r="A1723" s="454"/>
    </row>
    <row r="1724" spans="1:1">
      <c r="A1724" s="454"/>
    </row>
    <row r="1725" spans="1:1">
      <c r="A1725" s="454"/>
    </row>
    <row r="1726" spans="1:1">
      <c r="A1726" s="454"/>
    </row>
    <row r="1727" spans="1:1">
      <c r="A1727" s="454"/>
    </row>
    <row r="1728" spans="1:1">
      <c r="A1728" s="454"/>
    </row>
    <row r="1729" spans="1:1">
      <c r="A1729" s="454"/>
    </row>
    <row r="1730" spans="1:1">
      <c r="A1730" s="454"/>
    </row>
    <row r="1731" spans="1:1">
      <c r="A1731" s="454"/>
    </row>
    <row r="1732" spans="1:1">
      <c r="A1732" s="454"/>
    </row>
    <row r="1733" spans="1:1">
      <c r="A1733" s="454"/>
    </row>
    <row r="1734" spans="1:1">
      <c r="A1734" s="454"/>
    </row>
    <row r="1735" spans="1:1">
      <c r="A1735" s="454"/>
    </row>
    <row r="1736" spans="1:1">
      <c r="A1736" s="454"/>
    </row>
    <row r="1737" spans="1:1">
      <c r="A1737" s="454"/>
    </row>
    <row r="1738" spans="1:1">
      <c r="A1738" s="454"/>
    </row>
    <row r="1739" spans="1:1">
      <c r="A1739" s="454"/>
    </row>
    <row r="1740" spans="1:1">
      <c r="A1740" s="454"/>
    </row>
    <row r="1741" spans="1:1">
      <c r="A1741" s="454"/>
    </row>
    <row r="1742" spans="1:1">
      <c r="A1742" s="454"/>
    </row>
    <row r="1743" spans="1:1">
      <c r="A1743" s="454"/>
    </row>
    <row r="1744" spans="1:1">
      <c r="A1744" s="454"/>
    </row>
    <row r="1745" spans="1:1">
      <c r="A1745" s="454"/>
    </row>
    <row r="1746" spans="1:1">
      <c r="A1746" s="454"/>
    </row>
    <row r="1747" spans="1:1">
      <c r="A1747" s="454"/>
    </row>
    <row r="1748" spans="1:1">
      <c r="A1748" s="454"/>
    </row>
    <row r="1749" spans="1:1">
      <c r="A1749" s="454"/>
    </row>
    <row r="1750" spans="1:1">
      <c r="A1750" s="454"/>
    </row>
    <row r="1751" spans="1:1">
      <c r="A1751" s="454"/>
    </row>
    <row r="1752" spans="1:1">
      <c r="A1752" s="454"/>
    </row>
    <row r="1753" spans="1:1">
      <c r="A1753" s="454"/>
    </row>
    <row r="1754" spans="1:1">
      <c r="A1754" s="454"/>
    </row>
    <row r="1755" spans="1:1">
      <c r="A1755" s="454"/>
    </row>
    <row r="1756" spans="1:1">
      <c r="A1756" s="454"/>
    </row>
    <row r="1757" spans="1:1">
      <c r="A1757" s="454"/>
    </row>
    <row r="1758" spans="1:1">
      <c r="A1758" s="454"/>
    </row>
    <row r="1759" spans="1:1">
      <c r="A1759" s="454"/>
    </row>
    <row r="1760" spans="1:1">
      <c r="A1760" s="454"/>
    </row>
    <row r="1761" spans="1:1">
      <c r="A1761" s="454"/>
    </row>
    <row r="1762" spans="1:1">
      <c r="A1762" s="454"/>
    </row>
    <row r="1763" spans="1:1">
      <c r="A1763" s="454"/>
    </row>
    <row r="1764" spans="1:1">
      <c r="A1764" s="454"/>
    </row>
    <row r="1765" spans="1:1">
      <c r="A1765" s="454"/>
    </row>
    <row r="1766" spans="1:1">
      <c r="A1766" s="454"/>
    </row>
    <row r="1767" spans="1:1">
      <c r="A1767" s="454"/>
    </row>
    <row r="1768" spans="1:1">
      <c r="A1768" s="454"/>
    </row>
    <row r="1769" spans="1:1">
      <c r="A1769" s="454"/>
    </row>
    <row r="1770" spans="1:1">
      <c r="A1770" s="454"/>
    </row>
    <row r="1771" spans="1:1">
      <c r="A1771" s="454"/>
    </row>
    <row r="1772" spans="1:1">
      <c r="A1772" s="454"/>
    </row>
    <row r="1773" spans="1:1">
      <c r="A1773" s="454"/>
    </row>
    <row r="1774" spans="1:1">
      <c r="A1774" s="454"/>
    </row>
    <row r="1775" spans="1:1">
      <c r="A1775" s="454"/>
    </row>
    <row r="1776" spans="1:1">
      <c r="A1776" s="454"/>
    </row>
    <row r="1777" spans="1:1">
      <c r="A1777" s="454"/>
    </row>
    <row r="1778" spans="1:1">
      <c r="A1778" s="454"/>
    </row>
    <row r="1779" spans="1:1">
      <c r="A1779" s="454"/>
    </row>
    <row r="1780" spans="1:1">
      <c r="A1780" s="454"/>
    </row>
    <row r="1781" spans="1:1">
      <c r="A1781" s="454"/>
    </row>
    <row r="1782" spans="1:1">
      <c r="A1782" s="454"/>
    </row>
    <row r="1783" spans="1:1">
      <c r="A1783" s="454"/>
    </row>
    <row r="1784" spans="1:1">
      <c r="A1784" s="454"/>
    </row>
    <row r="1785" spans="1:1">
      <c r="A1785" s="454"/>
    </row>
    <row r="1786" spans="1:1">
      <c r="A1786" s="454"/>
    </row>
    <row r="1787" spans="1:1">
      <c r="A1787" s="454"/>
    </row>
    <row r="1788" spans="1:1">
      <c r="A1788" s="454"/>
    </row>
    <row r="1789" spans="1:1">
      <c r="A1789" s="454"/>
    </row>
    <row r="1790" spans="1:1">
      <c r="A1790" s="454"/>
    </row>
    <row r="1791" spans="1:1">
      <c r="A1791" s="454"/>
    </row>
    <row r="1792" spans="1:1">
      <c r="A1792" s="454"/>
    </row>
    <row r="1793" spans="1:1">
      <c r="A1793" s="454"/>
    </row>
    <row r="1794" spans="1:1">
      <c r="A1794" s="454"/>
    </row>
    <row r="1795" spans="1:1">
      <c r="A1795" s="454"/>
    </row>
    <row r="1796" spans="1:1">
      <c r="A1796" s="454"/>
    </row>
    <row r="1797" spans="1:1">
      <c r="A1797" s="454"/>
    </row>
    <row r="1798" spans="1:1">
      <c r="A1798" s="454"/>
    </row>
    <row r="1799" spans="1:1">
      <c r="A1799" s="454"/>
    </row>
    <row r="1800" spans="1:1">
      <c r="A1800" s="454"/>
    </row>
    <row r="1801" spans="1:1">
      <c r="A1801" s="454"/>
    </row>
    <row r="1802" spans="1:1">
      <c r="A1802" s="454"/>
    </row>
    <row r="1803" spans="1:1">
      <c r="A1803" s="454"/>
    </row>
    <row r="1804" spans="1:1">
      <c r="A1804" s="454"/>
    </row>
    <row r="1805" spans="1:1">
      <c r="A1805" s="454"/>
    </row>
    <row r="1806" spans="1:1">
      <c r="A1806" s="454"/>
    </row>
    <row r="1807" spans="1:1">
      <c r="A1807" s="454"/>
    </row>
    <row r="1808" spans="1:1">
      <c r="A1808" s="454"/>
    </row>
    <row r="1809" spans="1:1">
      <c r="A1809" s="454"/>
    </row>
    <row r="1810" spans="1:1">
      <c r="A1810" s="454"/>
    </row>
    <row r="1811" spans="1:1">
      <c r="A1811" s="454"/>
    </row>
    <row r="1812" spans="1:1">
      <c r="A1812" s="454"/>
    </row>
    <row r="1813" spans="1:1">
      <c r="A1813" s="454"/>
    </row>
    <row r="1814" spans="1:1">
      <c r="A1814" s="454"/>
    </row>
    <row r="1815" spans="1:1">
      <c r="A1815" s="454"/>
    </row>
    <row r="1816" spans="1:1">
      <c r="A1816" s="454"/>
    </row>
    <row r="1817" spans="1:1">
      <c r="A1817" s="454"/>
    </row>
    <row r="1818" spans="1:1">
      <c r="A1818" s="454"/>
    </row>
    <row r="1819" spans="1:1">
      <c r="A1819" s="454"/>
    </row>
    <row r="1820" spans="1:1">
      <c r="A1820" s="454"/>
    </row>
    <row r="1821" spans="1:1">
      <c r="A1821" s="454"/>
    </row>
    <row r="1822" spans="1:1">
      <c r="A1822" s="454"/>
    </row>
    <row r="1823" spans="1:1">
      <c r="A1823" s="454"/>
    </row>
    <row r="1824" spans="1:1">
      <c r="A1824" s="454"/>
    </row>
    <row r="1825" spans="1:1">
      <c r="A1825" s="454"/>
    </row>
    <row r="1826" spans="1:1">
      <c r="A1826" s="454"/>
    </row>
    <row r="1827" spans="1:1">
      <c r="A1827" s="454"/>
    </row>
    <row r="1828" spans="1:1">
      <c r="A1828" s="454"/>
    </row>
    <row r="1829" spans="1:1">
      <c r="A1829" s="454"/>
    </row>
    <row r="1830" spans="1:1">
      <c r="A1830" s="454"/>
    </row>
    <row r="1831" spans="1:1">
      <c r="A1831" s="454"/>
    </row>
    <row r="1832" spans="1:1">
      <c r="A1832" s="454"/>
    </row>
    <row r="1833" spans="1:1">
      <c r="A1833" s="454"/>
    </row>
    <row r="1834" spans="1:1">
      <c r="A1834" s="454"/>
    </row>
    <row r="1835" spans="1:1">
      <c r="A1835" s="454"/>
    </row>
    <row r="1836" spans="1:1">
      <c r="A1836" s="454"/>
    </row>
    <row r="1837" spans="1:1">
      <c r="A1837" s="454"/>
    </row>
    <row r="1838" spans="1:1">
      <c r="A1838" s="454"/>
    </row>
    <row r="1839" spans="1:1">
      <c r="A1839" s="454"/>
    </row>
    <row r="1840" spans="1:1">
      <c r="A1840" s="454"/>
    </row>
    <row r="1841" spans="1:1">
      <c r="A1841" s="454"/>
    </row>
    <row r="1842" spans="1:1">
      <c r="A1842" s="454"/>
    </row>
    <row r="1843" spans="1:1">
      <c r="A1843" s="454"/>
    </row>
    <row r="1844" spans="1:1">
      <c r="A1844" s="454"/>
    </row>
    <row r="1845" spans="1:1">
      <c r="A1845" s="454"/>
    </row>
    <row r="1846" spans="1:1">
      <c r="A1846" s="454"/>
    </row>
    <row r="1847" spans="1:1">
      <c r="A1847" s="454"/>
    </row>
    <row r="1848" spans="1:1">
      <c r="A1848" s="454"/>
    </row>
    <row r="1849" spans="1:1">
      <c r="A1849" s="454"/>
    </row>
    <row r="1850" spans="1:1">
      <c r="A1850" s="454"/>
    </row>
    <row r="1851" spans="1:1">
      <c r="A1851" s="454"/>
    </row>
    <row r="1852" spans="1:1">
      <c r="A1852" s="454"/>
    </row>
    <row r="1853" spans="1:1">
      <c r="A1853" s="454"/>
    </row>
    <row r="1854" spans="1:1">
      <c r="A1854" s="454"/>
    </row>
    <row r="1855" spans="1:1">
      <c r="A1855" s="454"/>
    </row>
    <row r="1856" spans="1:1">
      <c r="A1856" s="454"/>
    </row>
    <row r="1857" spans="1:1">
      <c r="A1857" s="454"/>
    </row>
    <row r="1858" spans="1:1">
      <c r="A1858" s="454"/>
    </row>
    <row r="1859" spans="1:1">
      <c r="A1859" s="454"/>
    </row>
    <row r="1860" spans="1:1">
      <c r="A1860" s="454"/>
    </row>
    <row r="1861" spans="1:1">
      <c r="A1861" s="454"/>
    </row>
    <row r="1862" spans="1:1">
      <c r="A1862" s="454"/>
    </row>
    <row r="1863" spans="1:1">
      <c r="A1863" s="454"/>
    </row>
    <row r="1864" spans="1:1">
      <c r="A1864" s="454"/>
    </row>
    <row r="1865" spans="1:1">
      <c r="A1865" s="454"/>
    </row>
    <row r="1866" spans="1:1">
      <c r="A1866" s="454"/>
    </row>
    <row r="1867" spans="1:1">
      <c r="A1867" s="454"/>
    </row>
    <row r="1868" spans="1:1">
      <c r="A1868" s="454"/>
    </row>
    <row r="1869" spans="1:1">
      <c r="A1869" s="454"/>
    </row>
    <row r="1870" spans="1:1">
      <c r="A1870" s="454"/>
    </row>
    <row r="1871" spans="1:1">
      <c r="A1871" s="454"/>
    </row>
    <row r="1872" spans="1:1">
      <c r="A1872" s="454"/>
    </row>
    <row r="1873" spans="1:1">
      <c r="A1873" s="454"/>
    </row>
    <row r="1874" spans="1:1">
      <c r="A1874" s="454"/>
    </row>
    <row r="1875" spans="1:1">
      <c r="A1875" s="454"/>
    </row>
    <row r="1876" spans="1:1">
      <c r="A1876" s="454"/>
    </row>
    <row r="1877" spans="1:1">
      <c r="A1877" s="454"/>
    </row>
    <row r="1878" spans="1:1">
      <c r="A1878" s="454"/>
    </row>
    <row r="1879" spans="1:1">
      <c r="A1879" s="454"/>
    </row>
    <row r="1880" spans="1:1">
      <c r="A1880" s="454"/>
    </row>
    <row r="1881" spans="1:1">
      <c r="A1881" s="454"/>
    </row>
    <row r="1882" spans="1:1">
      <c r="A1882" s="454"/>
    </row>
    <row r="1883" spans="1:1">
      <c r="A1883" s="454"/>
    </row>
    <row r="1884" spans="1:1">
      <c r="A1884" s="454"/>
    </row>
    <row r="1885" spans="1:1">
      <c r="A1885" s="454"/>
    </row>
    <row r="1886" spans="1:1">
      <c r="A1886" s="454"/>
    </row>
    <row r="1887" spans="1:1">
      <c r="A1887" s="454"/>
    </row>
    <row r="1888" spans="1:1">
      <c r="A1888" s="454"/>
    </row>
    <row r="1889" spans="1:1">
      <c r="A1889" s="454"/>
    </row>
    <row r="1890" spans="1:1">
      <c r="A1890" s="454"/>
    </row>
    <row r="1891" spans="1:1">
      <c r="A1891" s="454"/>
    </row>
    <row r="1892" spans="1:1">
      <c r="A1892" s="454"/>
    </row>
    <row r="1893" spans="1:1">
      <c r="A1893" s="454"/>
    </row>
    <row r="1894" spans="1:1">
      <c r="A1894" s="454"/>
    </row>
    <row r="1895" spans="1:1">
      <c r="A1895" s="454"/>
    </row>
    <row r="1896" spans="1:1">
      <c r="A1896" s="454"/>
    </row>
    <row r="1897" spans="1:1">
      <c r="A1897" s="454"/>
    </row>
    <row r="1898" spans="1:1">
      <c r="A1898" s="454"/>
    </row>
    <row r="1899" spans="1:1">
      <c r="A1899" s="454"/>
    </row>
    <row r="1900" spans="1:1">
      <c r="A1900" s="454"/>
    </row>
    <row r="1901" spans="1:1">
      <c r="A1901" s="454"/>
    </row>
    <row r="1902" spans="1:1">
      <c r="A1902" s="454"/>
    </row>
    <row r="1903" spans="1:1">
      <c r="A1903" s="454"/>
    </row>
    <row r="1904" spans="1:1">
      <c r="A1904" s="454"/>
    </row>
    <row r="1905" spans="1:1">
      <c r="A1905" s="454"/>
    </row>
    <row r="1906" spans="1:1">
      <c r="A1906" s="454"/>
    </row>
    <row r="1907" spans="1:1">
      <c r="A1907" s="454"/>
    </row>
    <row r="1908" spans="1:1">
      <c r="A1908" s="454"/>
    </row>
    <row r="1909" spans="1:1">
      <c r="A1909" s="454"/>
    </row>
    <row r="1910" spans="1:1">
      <c r="A1910" s="454"/>
    </row>
    <row r="1911" spans="1:1">
      <c r="A1911" s="454"/>
    </row>
    <row r="1912" spans="1:1">
      <c r="A1912" s="454"/>
    </row>
    <row r="1913" spans="1:1">
      <c r="A1913" s="454"/>
    </row>
    <row r="1914" spans="1:1">
      <c r="A1914" s="454"/>
    </row>
    <row r="1915" spans="1:1">
      <c r="A1915" s="454"/>
    </row>
    <row r="1916" spans="1:1">
      <c r="A1916" s="454"/>
    </row>
    <row r="1917" spans="1:1">
      <c r="A1917" s="454"/>
    </row>
    <row r="1918" spans="1:1">
      <c r="A1918" s="454"/>
    </row>
    <row r="1919" spans="1:1">
      <c r="A1919" s="454"/>
    </row>
    <row r="1920" spans="1:1">
      <c r="A1920" s="454"/>
    </row>
    <row r="1921" spans="1:1">
      <c r="A1921" s="454"/>
    </row>
    <row r="1922" spans="1:1">
      <c r="A1922" s="454"/>
    </row>
    <row r="1923" spans="1:1">
      <c r="A1923" s="454"/>
    </row>
    <row r="1924" spans="1:1">
      <c r="A1924" s="454"/>
    </row>
    <row r="1925" spans="1:1">
      <c r="A1925" s="454"/>
    </row>
    <row r="1926" spans="1:1">
      <c r="A1926" s="454"/>
    </row>
    <row r="1927" spans="1:1">
      <c r="A1927" s="454"/>
    </row>
    <row r="1928" spans="1:1">
      <c r="A1928" s="454"/>
    </row>
    <row r="1929" spans="1:1">
      <c r="A1929" s="454"/>
    </row>
    <row r="1930" spans="1:1">
      <c r="A1930" s="454"/>
    </row>
    <row r="1931" spans="1:1">
      <c r="A1931" s="454"/>
    </row>
    <row r="1932" spans="1:1">
      <c r="A1932" s="454"/>
    </row>
    <row r="1933" spans="1:1">
      <c r="A1933" s="454"/>
    </row>
    <row r="1934" spans="1:1">
      <c r="A1934" s="454"/>
    </row>
    <row r="1935" spans="1:1">
      <c r="A1935" s="454"/>
    </row>
    <row r="1936" spans="1:1">
      <c r="A1936" s="454"/>
    </row>
    <row r="1937" spans="1:1">
      <c r="A1937" s="454"/>
    </row>
    <row r="1938" spans="1:1">
      <c r="A1938" s="454"/>
    </row>
    <row r="1939" spans="1:1">
      <c r="A1939" s="454"/>
    </row>
    <row r="1940" spans="1:1">
      <c r="A1940" s="454"/>
    </row>
    <row r="1941" spans="1:1">
      <c r="A1941" s="454"/>
    </row>
    <row r="1942" spans="1:1">
      <c r="A1942" s="454"/>
    </row>
    <row r="1943" spans="1:1">
      <c r="A1943" s="454"/>
    </row>
    <row r="1944" spans="1:1">
      <c r="A1944" s="454"/>
    </row>
    <row r="1945" spans="1:1">
      <c r="A1945" s="454"/>
    </row>
    <row r="1946" spans="1:1">
      <c r="A1946" s="454"/>
    </row>
    <row r="1947" spans="1:1">
      <c r="A1947" s="454"/>
    </row>
    <row r="1948" spans="1:1">
      <c r="A1948" s="454"/>
    </row>
    <row r="1949" spans="1:1">
      <c r="A1949" s="454"/>
    </row>
    <row r="1950" spans="1:1">
      <c r="A1950" s="454"/>
    </row>
    <row r="1951" spans="1:1">
      <c r="A1951" s="454"/>
    </row>
    <row r="1952" spans="1:1">
      <c r="A1952" s="454"/>
    </row>
    <row r="1953" spans="1:1">
      <c r="A1953" s="454"/>
    </row>
    <row r="1954" spans="1:1">
      <c r="A1954" s="454"/>
    </row>
    <row r="1955" spans="1:1">
      <c r="A1955" s="454"/>
    </row>
    <row r="1956" spans="1:1">
      <c r="A1956" s="454"/>
    </row>
    <row r="1957" spans="1:1">
      <c r="A1957" s="454"/>
    </row>
    <row r="1958" spans="1:1">
      <c r="A1958" s="454"/>
    </row>
    <row r="1959" spans="1:1">
      <c r="A1959" s="454"/>
    </row>
    <row r="1960" spans="1:1">
      <c r="A1960" s="454"/>
    </row>
    <row r="1961" spans="1:1">
      <c r="A1961" s="454"/>
    </row>
    <row r="1962" spans="1:1">
      <c r="A1962" s="454"/>
    </row>
  </sheetData>
  <mergeCells count="126">
    <mergeCell ref="C3:D3"/>
    <mergeCell ref="E75:G75"/>
    <mergeCell ref="D130:D132"/>
    <mergeCell ref="A144:A145"/>
    <mergeCell ref="B144:B145"/>
    <mergeCell ref="C144:C145"/>
    <mergeCell ref="D144:D145"/>
    <mergeCell ref="D112:D114"/>
    <mergeCell ref="D121:D122"/>
    <mergeCell ref="A136:A137"/>
    <mergeCell ref="B136:B137"/>
    <mergeCell ref="C136:C137"/>
    <mergeCell ref="D136:D137"/>
    <mergeCell ref="D125:D126"/>
    <mergeCell ref="D127:D128"/>
    <mergeCell ref="C127:C128"/>
    <mergeCell ref="A125:A126"/>
    <mergeCell ref="B125:B126"/>
    <mergeCell ref="A93:A94"/>
    <mergeCell ref="B93:B94"/>
    <mergeCell ref="C93:C94"/>
    <mergeCell ref="D47:D48"/>
    <mergeCell ref="D51:D52"/>
    <mergeCell ref="D54:D55"/>
    <mergeCell ref="B33:B34"/>
    <mergeCell ref="C33:C34"/>
    <mergeCell ref="B73:B75"/>
    <mergeCell ref="A66:A69"/>
    <mergeCell ref="B66:B69"/>
    <mergeCell ref="A70:A72"/>
    <mergeCell ref="B70:B72"/>
    <mergeCell ref="D66:D69"/>
    <mergeCell ref="D70:D72"/>
    <mergeCell ref="D73:D75"/>
    <mergeCell ref="B54:B55"/>
    <mergeCell ref="C54:C55"/>
    <mergeCell ref="A56:A57"/>
    <mergeCell ref="B56:B57"/>
    <mergeCell ref="B31:B32"/>
    <mergeCell ref="C31:C32"/>
    <mergeCell ref="A47:A48"/>
    <mergeCell ref="D63:D65"/>
    <mergeCell ref="A73:A75"/>
    <mergeCell ref="C58:C62"/>
    <mergeCell ref="C70:C72"/>
    <mergeCell ref="D16:D18"/>
    <mergeCell ref="D19:D23"/>
    <mergeCell ref="D24:D25"/>
    <mergeCell ref="D39:D40"/>
    <mergeCell ref="D42:D43"/>
    <mergeCell ref="D56:D57"/>
    <mergeCell ref="D58:D62"/>
    <mergeCell ref="D29:D30"/>
    <mergeCell ref="D31:D32"/>
    <mergeCell ref="D33:D34"/>
    <mergeCell ref="D36:D37"/>
    <mergeCell ref="A16:A18"/>
    <mergeCell ref="B16:B18"/>
    <mergeCell ref="A19:A23"/>
    <mergeCell ref="B19:B23"/>
    <mergeCell ref="C56:C57"/>
    <mergeCell ref="A33:A34"/>
    <mergeCell ref="C16:C18"/>
    <mergeCell ref="C19:C23"/>
    <mergeCell ref="C24:C25"/>
    <mergeCell ref="B42:B43"/>
    <mergeCell ref="C42:C43"/>
    <mergeCell ref="A54:A55"/>
    <mergeCell ref="C36:C37"/>
    <mergeCell ref="A39:A40"/>
    <mergeCell ref="B39:B40"/>
    <mergeCell ref="C39:C40"/>
    <mergeCell ref="B47:B48"/>
    <mergeCell ref="A51:A52"/>
    <mergeCell ref="B51:B52"/>
    <mergeCell ref="C47:C48"/>
    <mergeCell ref="C51:C52"/>
    <mergeCell ref="A42:A43"/>
    <mergeCell ref="A36:A37"/>
    <mergeCell ref="B36:B37"/>
    <mergeCell ref="A24:A25"/>
    <mergeCell ref="B24:B25"/>
    <mergeCell ref="A29:A30"/>
    <mergeCell ref="B29:B30"/>
    <mergeCell ref="C29:C30"/>
    <mergeCell ref="A31:A32"/>
    <mergeCell ref="E35:G35"/>
    <mergeCell ref="E124:G124"/>
    <mergeCell ref="D89:D90"/>
    <mergeCell ref="E96:G96"/>
    <mergeCell ref="A97:A98"/>
    <mergeCell ref="B97:B98"/>
    <mergeCell ref="C97:C98"/>
    <mergeCell ref="A11:D11"/>
    <mergeCell ref="A121:A122"/>
    <mergeCell ref="B121:B122"/>
    <mergeCell ref="C121:C122"/>
    <mergeCell ref="A112:A114"/>
    <mergeCell ref="B112:B114"/>
    <mergeCell ref="D93:D94"/>
    <mergeCell ref="A89:A90"/>
    <mergeCell ref="B89:B90"/>
    <mergeCell ref="C89:C90"/>
    <mergeCell ref="C73:C75"/>
    <mergeCell ref="C66:C69"/>
    <mergeCell ref="A58:A62"/>
    <mergeCell ref="B58:B62"/>
    <mergeCell ref="A63:A65"/>
    <mergeCell ref="B63:B65"/>
    <mergeCell ref="C63:C65"/>
    <mergeCell ref="A95:A96"/>
    <mergeCell ref="B95:B96"/>
    <mergeCell ref="C95:C96"/>
    <mergeCell ref="D95:D96"/>
    <mergeCell ref="A123:A124"/>
    <mergeCell ref="B123:B124"/>
    <mergeCell ref="A130:A132"/>
    <mergeCell ref="B130:B132"/>
    <mergeCell ref="C130:C132"/>
    <mergeCell ref="B127:B128"/>
    <mergeCell ref="C123:C124"/>
    <mergeCell ref="C125:C126"/>
    <mergeCell ref="A127:A128"/>
    <mergeCell ref="D123:D124"/>
    <mergeCell ref="C112:C114"/>
    <mergeCell ref="D97:D98"/>
  </mergeCells>
  <phoneticPr fontId="0" type="noConversion"/>
  <pageMargins left="0.51181102362204722" right="0.11811023622047245" top="0" bottom="0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E2" sqref="E2"/>
    </sheetView>
  </sheetViews>
  <sheetFormatPr defaultColWidth="9.140625" defaultRowHeight="15"/>
  <cols>
    <col min="1" max="1" width="7.140625" style="451" customWidth="1"/>
    <col min="2" max="2" width="8.42578125" style="451" customWidth="1"/>
    <col min="3" max="3" width="65.85546875" style="451" customWidth="1"/>
    <col min="4" max="4" width="18.85546875" style="451" customWidth="1"/>
    <col min="5" max="5" width="19.7109375" style="451" customWidth="1"/>
    <col min="6" max="16384" width="9.140625" style="451"/>
  </cols>
  <sheetData>
    <row r="1" spans="1:6">
      <c r="A1" s="1"/>
      <c r="C1" s="453"/>
      <c r="D1" s="447"/>
      <c r="E1" s="447" t="s">
        <v>240</v>
      </c>
      <c r="F1" s="453"/>
    </row>
    <row r="2" spans="1:6">
      <c r="A2" s="1"/>
      <c r="C2" s="453"/>
      <c r="D2" s="453"/>
      <c r="E2" s="447" t="s">
        <v>263</v>
      </c>
      <c r="F2" s="453"/>
    </row>
    <row r="3" spans="1:6">
      <c r="A3" s="1"/>
      <c r="C3" s="450"/>
      <c r="D3" s="461"/>
      <c r="E3" s="461" t="s">
        <v>266</v>
      </c>
      <c r="F3" s="453"/>
    </row>
    <row r="4" spans="1:6">
      <c r="A4" s="1"/>
      <c r="D4" s="463"/>
    </row>
    <row r="5" spans="1:6" ht="2.25" customHeight="1">
      <c r="A5" s="1"/>
      <c r="E5" s="1"/>
    </row>
    <row r="6" spans="1:6" hidden="1">
      <c r="A6" s="1"/>
      <c r="E6" s="1"/>
      <c r="F6" s="455"/>
    </row>
    <row r="7" spans="1:6" hidden="1">
      <c r="A7" s="1"/>
      <c r="E7" s="1"/>
    </row>
    <row r="8" spans="1:6" ht="15.75" hidden="1">
      <c r="A8" s="2"/>
    </row>
    <row r="9" spans="1:6" ht="58.5" customHeight="1" thickBot="1">
      <c r="A9" s="462"/>
      <c r="B9" s="519" t="s">
        <v>271</v>
      </c>
      <c r="C9" s="519"/>
      <c r="D9" s="519"/>
      <c r="E9" s="462"/>
    </row>
    <row r="10" spans="1:6" ht="79.5" thickBot="1">
      <c r="A10" s="17"/>
      <c r="B10" s="17" t="s">
        <v>60</v>
      </c>
      <c r="C10" s="18" t="s">
        <v>3</v>
      </c>
      <c r="D10" s="76" t="str">
        <f>'приложение 2(дох)'!C12</f>
        <v>Утверждено            (тыс. руб.)</v>
      </c>
      <c r="E10" s="75" t="str">
        <f>'приложение 2(дох)'!D12</f>
        <v>Кассовое исполнение        (тыс. руб.)</v>
      </c>
    </row>
    <row r="11" spans="1:6" ht="27" customHeight="1" thickBot="1">
      <c r="A11" s="20" t="s">
        <v>64</v>
      </c>
      <c r="B11" s="20" t="s">
        <v>70</v>
      </c>
      <c r="C11" s="6" t="s">
        <v>61</v>
      </c>
      <c r="D11" s="440">
        <f>D12+D13+D14+D16</f>
        <v>18446.599999999999</v>
      </c>
      <c r="E11" s="440">
        <f>E12+E13+E14+E16</f>
        <v>17608.631000000001</v>
      </c>
    </row>
    <row r="12" spans="1:6" ht="37.5" customHeight="1" thickBot="1">
      <c r="A12" s="21" t="s">
        <v>64</v>
      </c>
      <c r="B12" s="21" t="s">
        <v>65</v>
      </c>
      <c r="C12" s="9" t="s">
        <v>134</v>
      </c>
      <c r="D12" s="424">
        <f>'приложение 4 (РПЦ)'!E9</f>
        <v>1752.6</v>
      </c>
      <c r="E12" s="424">
        <f>'приложение 4 (РПЦ)'!F9</f>
        <v>1691.71</v>
      </c>
    </row>
    <row r="13" spans="1:6" ht="42" customHeight="1" thickBot="1">
      <c r="A13" s="21" t="s">
        <v>64</v>
      </c>
      <c r="B13" s="21" t="s">
        <v>67</v>
      </c>
      <c r="C13" s="9" t="s">
        <v>135</v>
      </c>
      <c r="D13" s="424">
        <f>'приложение 4 (РПЦ)'!E20</f>
        <v>11341.300000000001</v>
      </c>
      <c r="E13" s="424">
        <f>'приложение 4 (РПЦ)'!F20</f>
        <v>10915.359</v>
      </c>
    </row>
    <row r="14" spans="1:6" ht="21" customHeight="1">
      <c r="A14" s="577" t="s">
        <v>64</v>
      </c>
      <c r="B14" s="577" t="s">
        <v>71</v>
      </c>
      <c r="C14" s="579" t="s">
        <v>124</v>
      </c>
      <c r="D14" s="492">
        <f>'приложение 4 (РПЦ)'!E42</f>
        <v>600</v>
      </c>
      <c r="E14" s="492">
        <f>'приложение 4 (РПЦ)'!F42</f>
        <v>600</v>
      </c>
    </row>
    <row r="15" spans="1:6" ht="19.5" customHeight="1" thickBot="1">
      <c r="A15" s="578"/>
      <c r="B15" s="578"/>
      <c r="C15" s="580"/>
      <c r="D15" s="494"/>
      <c r="E15" s="494"/>
    </row>
    <row r="16" spans="1:6" ht="24" customHeight="1" thickBot="1">
      <c r="A16" s="21" t="s">
        <v>64</v>
      </c>
      <c r="B16" s="21">
        <v>13</v>
      </c>
      <c r="C16" s="9" t="s">
        <v>16</v>
      </c>
      <c r="D16" s="424">
        <f>'приложение 4 (РПЦ)'!E49</f>
        <v>4752.6999999999989</v>
      </c>
      <c r="E16" s="424">
        <f>'приложение 4 (РПЦ)'!F49</f>
        <v>4401.5619999999999</v>
      </c>
    </row>
    <row r="17" spans="1:11" ht="24.75" customHeight="1" thickBot="1">
      <c r="A17" s="20" t="s">
        <v>65</v>
      </c>
      <c r="B17" s="20" t="s">
        <v>70</v>
      </c>
      <c r="C17" s="6" t="s">
        <v>18</v>
      </c>
      <c r="D17" s="440">
        <f>D18</f>
        <v>327.5</v>
      </c>
      <c r="E17" s="440">
        <f>E18</f>
        <v>327.5</v>
      </c>
    </row>
    <row r="18" spans="1:11" ht="27" customHeight="1" thickBot="1">
      <c r="A18" s="21" t="s">
        <v>65</v>
      </c>
      <c r="B18" s="21" t="s">
        <v>66</v>
      </c>
      <c r="C18" s="9" t="s">
        <v>19</v>
      </c>
      <c r="D18" s="424">
        <f>'приложение 4 (РПЦ)'!E89</f>
        <v>327.5</v>
      </c>
      <c r="E18" s="424">
        <f>'приложение 4 (РПЦ)'!F89</f>
        <v>327.5</v>
      </c>
    </row>
    <row r="19" spans="1:11" ht="16.5" customHeight="1">
      <c r="A19" s="581" t="s">
        <v>66</v>
      </c>
      <c r="B19" s="581" t="s">
        <v>70</v>
      </c>
      <c r="C19" s="467" t="s">
        <v>62</v>
      </c>
      <c r="D19" s="536">
        <f>'приложение 4 (РПЦ)'!E107</f>
        <v>1215.99953</v>
      </c>
      <c r="E19" s="536">
        <f>E21</f>
        <v>1215.4079999999999</v>
      </c>
    </row>
    <row r="20" spans="1:11" ht="15.75" thickBot="1">
      <c r="A20" s="582"/>
      <c r="B20" s="582"/>
      <c r="C20" s="469"/>
      <c r="D20" s="538"/>
      <c r="E20" s="538"/>
    </row>
    <row r="21" spans="1:11" ht="20.25" customHeight="1">
      <c r="A21" s="577" t="s">
        <v>66</v>
      </c>
      <c r="B21" s="577" t="s">
        <v>169</v>
      </c>
      <c r="C21" s="476" t="s">
        <v>171</v>
      </c>
      <c r="D21" s="492">
        <f>'приложение 4 (РПЦ)'!E107</f>
        <v>1215.99953</v>
      </c>
      <c r="E21" s="492">
        <f>'приложение 4 (РПЦ)'!F106</f>
        <v>1215.4079999999999</v>
      </c>
    </row>
    <row r="22" spans="1:11" ht="14.25" customHeight="1" thickBot="1">
      <c r="A22" s="578"/>
      <c r="B22" s="578"/>
      <c r="C22" s="478"/>
      <c r="D22" s="494"/>
      <c r="E22" s="494"/>
    </row>
    <row r="23" spans="1:11" ht="25.5" customHeight="1" thickBot="1">
      <c r="A23" s="20" t="s">
        <v>67</v>
      </c>
      <c r="B23" s="20" t="s">
        <v>70</v>
      </c>
      <c r="C23" s="6" t="s">
        <v>24</v>
      </c>
      <c r="D23" s="440">
        <f>D24+D25</f>
        <v>11494.600000000002</v>
      </c>
      <c r="E23" s="440">
        <f>E24+E25</f>
        <v>10877.677</v>
      </c>
    </row>
    <row r="24" spans="1:11" ht="21" customHeight="1" thickBot="1">
      <c r="A24" s="21" t="s">
        <v>67</v>
      </c>
      <c r="B24" s="21" t="s">
        <v>72</v>
      </c>
      <c r="C24" s="430" t="s">
        <v>25</v>
      </c>
      <c r="D24" s="424">
        <f>'приложение 4 (РПЦ)'!E121</f>
        <v>11308.600000000002</v>
      </c>
      <c r="E24" s="424">
        <f>'приложение 4 (РПЦ)'!F121</f>
        <v>10691.735000000001</v>
      </c>
      <c r="K24" s="451" t="s">
        <v>192</v>
      </c>
    </row>
    <row r="25" spans="1:11" ht="25.5" customHeight="1" thickBot="1">
      <c r="A25" s="21" t="s">
        <v>67</v>
      </c>
      <c r="B25" s="21">
        <v>12</v>
      </c>
      <c r="C25" s="28" t="s">
        <v>120</v>
      </c>
      <c r="D25" s="144">
        <f>'приложение 4 (РПЦ)'!E141</f>
        <v>186</v>
      </c>
      <c r="E25" s="144">
        <f>'приложение 4 (РПЦ)'!F141</f>
        <v>185.94200000000001</v>
      </c>
    </row>
    <row r="26" spans="1:11" ht="24.75" customHeight="1" thickBot="1">
      <c r="A26" s="20" t="s">
        <v>68</v>
      </c>
      <c r="B26" s="20" t="s">
        <v>70</v>
      </c>
      <c r="C26" s="6" t="s">
        <v>27</v>
      </c>
      <c r="D26" s="440">
        <f>D27+D28+D29</f>
        <v>19552.899999999998</v>
      </c>
      <c r="E26" s="440">
        <f>'приложение 4 (РПЦ)'!F150</f>
        <v>17220.576999999997</v>
      </c>
    </row>
    <row r="27" spans="1:11" ht="22.5" customHeight="1" thickBot="1">
      <c r="A27" s="21" t="s">
        <v>68</v>
      </c>
      <c r="B27" s="21" t="s">
        <v>64</v>
      </c>
      <c r="C27" s="9" t="s">
        <v>28</v>
      </c>
      <c r="D27" s="424">
        <f>'приложение 4 (РПЦ)'!E151</f>
        <v>1200.3</v>
      </c>
      <c r="E27" s="424">
        <f>'приложение 4 (РПЦ)'!F151</f>
        <v>1178.6510000000001</v>
      </c>
    </row>
    <row r="28" spans="1:11" ht="29.25" customHeight="1" thickBot="1">
      <c r="A28" s="72" t="s">
        <v>68</v>
      </c>
      <c r="B28" s="72" t="s">
        <v>65</v>
      </c>
      <c r="C28" s="70" t="s">
        <v>30</v>
      </c>
      <c r="D28" s="424">
        <f>'приложение 4 (РПЦ)'!E166</f>
        <v>919.8</v>
      </c>
      <c r="E28" s="424">
        <f>'приложение 4 (РПЦ)'!F166</f>
        <v>528.71800000000007</v>
      </c>
    </row>
    <row r="29" spans="1:11" ht="15.75" thickBot="1">
      <c r="A29" s="21" t="s">
        <v>68</v>
      </c>
      <c r="B29" s="21" t="s">
        <v>66</v>
      </c>
      <c r="C29" s="9" t="s">
        <v>32</v>
      </c>
      <c r="D29" s="424">
        <f>'приложение 4 (РПЦ)'!E179</f>
        <v>17432.8</v>
      </c>
      <c r="E29" s="424">
        <f>'приложение 4 (РПЦ)'!F179</f>
        <v>15513.207999999999</v>
      </c>
    </row>
    <row r="30" spans="1:11" ht="32.25" customHeight="1" thickBot="1">
      <c r="A30" s="20" t="s">
        <v>69</v>
      </c>
      <c r="B30" s="20" t="s">
        <v>70</v>
      </c>
      <c r="C30" s="6" t="s">
        <v>35</v>
      </c>
      <c r="D30" s="440">
        <f>D31</f>
        <v>12005.900000000001</v>
      </c>
      <c r="E30" s="440">
        <f>E31</f>
        <v>11907.892</v>
      </c>
    </row>
    <row r="31" spans="1:11" ht="15.75" thickBot="1">
      <c r="A31" s="21" t="s">
        <v>69</v>
      </c>
      <c r="B31" s="21" t="s">
        <v>64</v>
      </c>
      <c r="C31" s="9" t="s">
        <v>36</v>
      </c>
      <c r="D31" s="424">
        <f>'приложение 4 (РПЦ)'!E201</f>
        <v>12005.900000000001</v>
      </c>
      <c r="E31" s="424">
        <f>'приложение 4 (РПЦ)'!F200</f>
        <v>11907.892</v>
      </c>
    </row>
    <row r="32" spans="1:11" ht="23.25" customHeight="1" thickBot="1">
      <c r="A32" s="12">
        <v>10</v>
      </c>
      <c r="B32" s="20" t="s">
        <v>70</v>
      </c>
      <c r="C32" s="6" t="s">
        <v>38</v>
      </c>
      <c r="D32" s="440">
        <f>'приложение 4 (РПЦ)'!E226</f>
        <v>3270</v>
      </c>
      <c r="E32" s="440">
        <f>'приложение 4 (РПЦ)'!F226</f>
        <v>3270</v>
      </c>
    </row>
    <row r="33" spans="1:5" ht="19.5" customHeight="1" thickBot="1">
      <c r="A33" s="11">
        <v>10</v>
      </c>
      <c r="B33" s="21" t="s">
        <v>67</v>
      </c>
      <c r="C33" s="9" t="str">
        <f>'[5]приложение 4 (РПЦ)'!$D$252</f>
        <v>Охрана семьи и детства</v>
      </c>
      <c r="D33" s="424">
        <f>'приложение 4 (РПЦ)'!E227</f>
        <v>3270</v>
      </c>
      <c r="E33" s="424">
        <f>'приложение 4 (РПЦ)'!F227</f>
        <v>3270</v>
      </c>
    </row>
    <row r="34" spans="1:5" ht="15.75" thickBot="1">
      <c r="A34" s="12">
        <v>11</v>
      </c>
      <c r="B34" s="20" t="s">
        <v>70</v>
      </c>
      <c r="C34" s="6" t="s">
        <v>40</v>
      </c>
      <c r="D34" s="440">
        <f>D35</f>
        <v>700</v>
      </c>
      <c r="E34" s="440">
        <f>E35</f>
        <v>698.64299999999992</v>
      </c>
    </row>
    <row r="35" spans="1:5" ht="15.75" thickBot="1">
      <c r="A35" s="11">
        <v>11</v>
      </c>
      <c r="B35" s="21" t="s">
        <v>65</v>
      </c>
      <c r="C35" s="9" t="s">
        <v>41</v>
      </c>
      <c r="D35" s="424">
        <f>'приложение 4 (РПЦ)'!E240</f>
        <v>700</v>
      </c>
      <c r="E35" s="424">
        <f>'приложение 4 (РПЦ)'!F240</f>
        <v>698.64299999999992</v>
      </c>
    </row>
    <row r="36" spans="1:5" ht="15.75" thickBot="1">
      <c r="A36" s="11"/>
      <c r="B36" s="11"/>
      <c r="C36" s="6" t="s">
        <v>63</v>
      </c>
      <c r="D36" s="440">
        <f>D11+D17+D19+D23+D26+D30+D32+D34</f>
        <v>67013.499530000001</v>
      </c>
      <c r="E36" s="440">
        <f>E11+E17+E19+E23+E26+E30+E32+E34</f>
        <v>63126.327999999994</v>
      </c>
    </row>
    <row r="37" spans="1:5">
      <c r="A37" s="16"/>
    </row>
    <row r="38" spans="1:5">
      <c r="A38" s="1"/>
    </row>
    <row r="39" spans="1:5">
      <c r="A39" s="1"/>
    </row>
  </sheetData>
  <mergeCells count="16">
    <mergeCell ref="B9:D9"/>
    <mergeCell ref="E21:E22"/>
    <mergeCell ref="A14:A15"/>
    <mergeCell ref="A21:A22"/>
    <mergeCell ref="C14:C15"/>
    <mergeCell ref="D14:D15"/>
    <mergeCell ref="E14:E15"/>
    <mergeCell ref="C19:C20"/>
    <mergeCell ref="D19:D20"/>
    <mergeCell ref="E19:E20"/>
    <mergeCell ref="B21:B22"/>
    <mergeCell ref="C21:C22"/>
    <mergeCell ref="D21:D22"/>
    <mergeCell ref="B14:B15"/>
    <mergeCell ref="A19:A20"/>
    <mergeCell ref="B19:B20"/>
  </mergeCells>
  <phoneticPr fontId="0" type="noConversion"/>
  <pageMargins left="0.70866141732283472" right="0.70866141732283472" top="0.35433070866141736" bottom="0.35433070866141736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017"/>
  <sheetViews>
    <sheetView workbookViewId="0">
      <selection activeCell="A6" sqref="A6:F6"/>
    </sheetView>
  </sheetViews>
  <sheetFormatPr defaultRowHeight="15"/>
  <cols>
    <col min="1" max="1" width="5.5703125" customWidth="1"/>
    <col min="2" max="2" width="12.28515625" customWidth="1"/>
    <col min="3" max="3" width="6.85546875" customWidth="1"/>
    <col min="4" max="4" width="37.7109375" customWidth="1"/>
    <col min="5" max="5" width="15.42578125" style="279" customWidth="1"/>
    <col min="6" max="6" width="18" customWidth="1"/>
  </cols>
  <sheetData>
    <row r="1" spans="1:11">
      <c r="A1" s="1"/>
      <c r="D1" s="447"/>
      <c r="E1" s="461"/>
      <c r="F1" s="447" t="s">
        <v>241</v>
      </c>
    </row>
    <row r="2" spans="1:11">
      <c r="A2" s="1"/>
      <c r="D2" s="449"/>
      <c r="E2" s="449"/>
      <c r="F2" s="447" t="s">
        <v>263</v>
      </c>
      <c r="G2" s="304"/>
      <c r="H2" s="304"/>
    </row>
    <row r="3" spans="1:11">
      <c r="A3" s="1"/>
      <c r="C3" s="262"/>
      <c r="D3" s="450"/>
      <c r="E3" s="461"/>
      <c r="F3" s="461" t="s">
        <v>267</v>
      </c>
    </row>
    <row r="4" spans="1:11">
      <c r="A4" s="1"/>
      <c r="E4" s="60"/>
    </row>
    <row r="5" spans="1:11" ht="15.75">
      <c r="A5" s="2"/>
      <c r="E5" s="41"/>
    </row>
    <row r="6" spans="1:11" ht="71.25" customHeight="1" thickBot="1">
      <c r="A6" s="603" t="s">
        <v>375</v>
      </c>
      <c r="B6" s="603"/>
      <c r="C6" s="603"/>
      <c r="D6" s="603"/>
      <c r="E6" s="603"/>
      <c r="F6" s="603"/>
    </row>
    <row r="7" spans="1:11" ht="63" customHeight="1" thickBot="1">
      <c r="A7" s="752" t="s">
        <v>0</v>
      </c>
      <c r="B7" s="750" t="s">
        <v>1</v>
      </c>
      <c r="C7" s="750" t="s">
        <v>2</v>
      </c>
      <c r="D7" s="750" t="s">
        <v>3</v>
      </c>
      <c r="E7" s="751" t="str">
        <f>'приложение 3(РП)'!D10</f>
        <v>Утверждено            (тыс. руб.)</v>
      </c>
      <c r="F7" s="750" t="str">
        <f>'приложение 3(РП)'!E10</f>
        <v>Кассовое исполнение        (тыс. руб.)</v>
      </c>
      <c r="K7" s="104"/>
    </row>
    <row r="8" spans="1:11" ht="15.75" thickBot="1">
      <c r="A8" s="334" t="s">
        <v>43</v>
      </c>
      <c r="B8" s="7"/>
      <c r="C8" s="7"/>
      <c r="D8" s="6" t="s">
        <v>4</v>
      </c>
      <c r="E8" s="197">
        <f>E9+E20+E42+E49</f>
        <v>18446.599999999999</v>
      </c>
      <c r="F8" s="197">
        <f>F9+F20+F42+F49</f>
        <v>17608.631000000001</v>
      </c>
    </row>
    <row r="9" spans="1:11" ht="40.5" customHeight="1" thickBot="1">
      <c r="A9" s="334" t="s">
        <v>44</v>
      </c>
      <c r="B9" s="12"/>
      <c r="C9" s="12"/>
      <c r="D9" s="6" t="s">
        <v>136</v>
      </c>
      <c r="E9" s="197">
        <f t="shared" ref="E9:F12" si="0">E10</f>
        <v>1752.6</v>
      </c>
      <c r="F9" s="400">
        <f t="shared" si="0"/>
        <v>1691.71</v>
      </c>
    </row>
    <row r="10" spans="1:11" ht="26.25" customHeight="1" thickBot="1">
      <c r="A10" s="335" t="s">
        <v>44</v>
      </c>
      <c r="B10" s="11">
        <v>9900000000</v>
      </c>
      <c r="C10" s="11"/>
      <c r="D10" s="9" t="s">
        <v>201</v>
      </c>
      <c r="E10" s="261">
        <f t="shared" si="0"/>
        <v>1752.6</v>
      </c>
      <c r="F10" s="399">
        <f t="shared" si="0"/>
        <v>1691.71</v>
      </c>
    </row>
    <row r="11" spans="1:11" ht="40.5" customHeight="1" thickBot="1">
      <c r="A11" s="336" t="s">
        <v>44</v>
      </c>
      <c r="B11" s="11">
        <v>9990000000</v>
      </c>
      <c r="C11" s="11"/>
      <c r="D11" s="9" t="s">
        <v>118</v>
      </c>
      <c r="E11" s="261">
        <f t="shared" si="0"/>
        <v>1752.6</v>
      </c>
      <c r="F11" s="399">
        <f t="shared" si="0"/>
        <v>1691.71</v>
      </c>
    </row>
    <row r="12" spans="1:11" ht="15.75" thickBot="1">
      <c r="A12" s="337" t="s">
        <v>44</v>
      </c>
      <c r="B12" s="125">
        <v>9990040010</v>
      </c>
      <c r="C12" s="13"/>
      <c r="D12" s="8" t="s">
        <v>5</v>
      </c>
      <c r="E12" s="323">
        <f t="shared" si="0"/>
        <v>1752.6</v>
      </c>
      <c r="F12" s="401">
        <f t="shared" si="0"/>
        <v>1691.71</v>
      </c>
    </row>
    <row r="13" spans="1:11" ht="32.25" customHeight="1">
      <c r="A13" s="606" t="s">
        <v>44</v>
      </c>
      <c r="B13" s="609">
        <v>9990040010</v>
      </c>
      <c r="C13" s="612">
        <v>100</v>
      </c>
      <c r="D13" s="467" t="s">
        <v>146</v>
      </c>
      <c r="E13" s="536">
        <f>E16</f>
        <v>1752.6</v>
      </c>
      <c r="F13" s="601">
        <f>F16</f>
        <v>1691.71</v>
      </c>
    </row>
    <row r="14" spans="1:11" ht="16.5" customHeight="1">
      <c r="A14" s="607"/>
      <c r="B14" s="610"/>
      <c r="C14" s="613"/>
      <c r="D14" s="468"/>
      <c r="E14" s="537"/>
      <c r="F14" s="588"/>
    </row>
    <row r="15" spans="1:11" ht="33.75" customHeight="1" thickBot="1">
      <c r="A15" s="608"/>
      <c r="B15" s="611"/>
      <c r="C15" s="614"/>
      <c r="D15" s="469"/>
      <c r="E15" s="538"/>
      <c r="F15" s="589"/>
    </row>
    <row r="16" spans="1:11" ht="25.5" customHeight="1" thickBot="1">
      <c r="A16" s="137" t="s">
        <v>44</v>
      </c>
      <c r="B16" s="86">
        <v>9990040010</v>
      </c>
      <c r="C16" s="11">
        <v>120</v>
      </c>
      <c r="D16" s="77" t="s">
        <v>161</v>
      </c>
      <c r="E16" s="261">
        <f>E17+E18</f>
        <v>1752.6</v>
      </c>
      <c r="F16" s="399">
        <f>F17+F18</f>
        <v>1691.71</v>
      </c>
    </row>
    <row r="17" spans="1:6" ht="26.25" thickBot="1">
      <c r="A17" s="137" t="s">
        <v>44</v>
      </c>
      <c r="B17" s="86">
        <v>9990040010</v>
      </c>
      <c r="C17" s="11">
        <v>121</v>
      </c>
      <c r="D17" s="9" t="s">
        <v>6</v>
      </c>
      <c r="E17" s="261">
        <v>1347</v>
      </c>
      <c r="F17" s="399">
        <v>1300.2439999999999</v>
      </c>
    </row>
    <row r="18" spans="1:6" ht="40.5" customHeight="1">
      <c r="A18" s="615" t="s">
        <v>44</v>
      </c>
      <c r="B18" s="604">
        <v>9990040010</v>
      </c>
      <c r="C18" s="464">
        <v>129</v>
      </c>
      <c r="D18" s="476" t="s">
        <v>7</v>
      </c>
      <c r="E18" s="492">
        <v>405.6</v>
      </c>
      <c r="F18" s="583">
        <v>391.46600000000001</v>
      </c>
    </row>
    <row r="19" spans="1:6" ht="12.75" customHeight="1" thickBot="1">
      <c r="A19" s="616"/>
      <c r="B19" s="617"/>
      <c r="C19" s="466"/>
      <c r="D19" s="478"/>
      <c r="E19" s="494"/>
      <c r="F19" s="587"/>
    </row>
    <row r="20" spans="1:6" ht="67.5" customHeight="1" thickBot="1">
      <c r="A20" s="338" t="s">
        <v>45</v>
      </c>
      <c r="B20" s="127"/>
      <c r="C20" s="12"/>
      <c r="D20" s="6" t="s">
        <v>137</v>
      </c>
      <c r="E20" s="197">
        <f>E21</f>
        <v>11341.300000000001</v>
      </c>
      <c r="F20" s="197">
        <f>F21</f>
        <v>10915.359</v>
      </c>
    </row>
    <row r="21" spans="1:6" ht="26.25" thickBot="1">
      <c r="A21" s="137" t="s">
        <v>45</v>
      </c>
      <c r="B21" s="86">
        <v>9900000000</v>
      </c>
      <c r="C21" s="11"/>
      <c r="D21" s="9" t="s">
        <v>201</v>
      </c>
      <c r="E21" s="261">
        <f>E22+E26</f>
        <v>11341.300000000001</v>
      </c>
      <c r="F21" s="261">
        <f>F22+F26</f>
        <v>10915.359</v>
      </c>
    </row>
    <row r="22" spans="1:6" ht="39" thickBot="1">
      <c r="A22" s="137" t="s">
        <v>45</v>
      </c>
      <c r="B22" s="86">
        <v>9940000000</v>
      </c>
      <c r="C22" s="11"/>
      <c r="D22" s="9" t="s">
        <v>202</v>
      </c>
      <c r="E22" s="261">
        <f t="shared" ref="E22:F24" si="1">E23</f>
        <v>144.92400000000001</v>
      </c>
      <c r="F22" s="261">
        <f t="shared" si="1"/>
        <v>144.92400000000001</v>
      </c>
    </row>
    <row r="23" spans="1:6" ht="39" thickBot="1">
      <c r="A23" s="137" t="s">
        <v>45</v>
      </c>
      <c r="B23" s="86">
        <v>9940040750</v>
      </c>
      <c r="C23" s="11"/>
      <c r="D23" s="9" t="s">
        <v>179</v>
      </c>
      <c r="E23" s="261">
        <f t="shared" si="1"/>
        <v>144.92400000000001</v>
      </c>
      <c r="F23" s="261">
        <f t="shared" si="1"/>
        <v>144.92400000000001</v>
      </c>
    </row>
    <row r="24" spans="1:6" ht="15.75" thickBot="1">
      <c r="A24" s="137" t="s">
        <v>45</v>
      </c>
      <c r="B24" s="86">
        <v>9940040750</v>
      </c>
      <c r="C24" s="11">
        <v>500</v>
      </c>
      <c r="D24" s="9" t="s">
        <v>14</v>
      </c>
      <c r="E24" s="261">
        <f t="shared" si="1"/>
        <v>144.92400000000001</v>
      </c>
      <c r="F24" s="261">
        <f t="shared" si="1"/>
        <v>144.92400000000001</v>
      </c>
    </row>
    <row r="25" spans="1:6" ht="15.75" thickBot="1">
      <c r="A25" s="137" t="s">
        <v>45</v>
      </c>
      <c r="B25" s="86">
        <v>9940040750</v>
      </c>
      <c r="C25" s="11">
        <v>540</v>
      </c>
      <c r="D25" s="9" t="s">
        <v>15</v>
      </c>
      <c r="E25" s="261">
        <v>144.92400000000001</v>
      </c>
      <c r="F25" s="399">
        <v>144.92400000000001</v>
      </c>
    </row>
    <row r="26" spans="1:6" ht="39" thickBot="1">
      <c r="A26" s="137" t="s">
        <v>45</v>
      </c>
      <c r="B26" s="86">
        <v>9990000000</v>
      </c>
      <c r="C26" s="11"/>
      <c r="D26" s="9" t="s">
        <v>118</v>
      </c>
      <c r="E26" s="261">
        <f t="shared" ref="E26:F28" si="2">E27</f>
        <v>11196.376</v>
      </c>
      <c r="F26" s="399">
        <f t="shared" si="2"/>
        <v>10770.434999999999</v>
      </c>
    </row>
    <row r="27" spans="1:6" ht="39" thickBot="1">
      <c r="A27" s="338" t="s">
        <v>45</v>
      </c>
      <c r="B27" s="127">
        <v>9990040030</v>
      </c>
      <c r="C27" s="12"/>
      <c r="D27" s="6" t="s">
        <v>8</v>
      </c>
      <c r="E27" s="197">
        <f>E28+E34+E39</f>
        <v>11196.376</v>
      </c>
      <c r="F27" s="197">
        <f>F28+F34+F39</f>
        <v>10770.434999999999</v>
      </c>
    </row>
    <row r="28" spans="1:6" ht="81.75" thickBot="1">
      <c r="A28" s="311" t="s">
        <v>45</v>
      </c>
      <c r="B28" s="125">
        <v>9990040030</v>
      </c>
      <c r="C28" s="13">
        <v>100</v>
      </c>
      <c r="D28" s="8" t="s">
        <v>146</v>
      </c>
      <c r="E28" s="323">
        <f>E29</f>
        <v>8477</v>
      </c>
      <c r="F28" s="401">
        <f t="shared" si="2"/>
        <v>8227.1589999999997</v>
      </c>
    </row>
    <row r="29" spans="1:6" ht="26.25" thickBot="1">
      <c r="A29" s="137" t="s">
        <v>45</v>
      </c>
      <c r="B29" s="86">
        <v>9990040030</v>
      </c>
      <c r="C29" s="11">
        <v>120</v>
      </c>
      <c r="D29" s="9" t="s">
        <v>161</v>
      </c>
      <c r="E29" s="261">
        <f>E30+E31+E32</f>
        <v>8477</v>
      </c>
      <c r="F29" s="261">
        <f>F30+F31+F32</f>
        <v>8227.1589999999997</v>
      </c>
    </row>
    <row r="30" spans="1:6" ht="26.25" thickBot="1">
      <c r="A30" s="137" t="s">
        <v>45</v>
      </c>
      <c r="B30" s="86">
        <v>9990040030</v>
      </c>
      <c r="C30" s="11">
        <v>121</v>
      </c>
      <c r="D30" s="9" t="s">
        <v>9</v>
      </c>
      <c r="E30" s="261">
        <v>6521</v>
      </c>
      <c r="F30" s="261">
        <v>6331.7839999999997</v>
      </c>
    </row>
    <row r="31" spans="1:6" ht="39" thickBot="1">
      <c r="A31" s="137" t="s">
        <v>45</v>
      </c>
      <c r="B31" s="290">
        <v>9990040030</v>
      </c>
      <c r="C31" s="291">
        <v>122</v>
      </c>
      <c r="D31" s="292" t="s">
        <v>251</v>
      </c>
      <c r="E31" s="370">
        <v>2</v>
      </c>
      <c r="F31" s="411">
        <v>1.829</v>
      </c>
    </row>
    <row r="32" spans="1:6" ht="37.5" customHeight="1">
      <c r="A32" s="615" t="s">
        <v>45</v>
      </c>
      <c r="B32" s="604">
        <v>9990040030</v>
      </c>
      <c r="C32" s="464">
        <v>129</v>
      </c>
      <c r="D32" s="476" t="s">
        <v>7</v>
      </c>
      <c r="E32" s="630">
        <v>1954</v>
      </c>
      <c r="F32" s="639">
        <v>1893.546</v>
      </c>
    </row>
    <row r="33" spans="1:6" ht="15" customHeight="1" thickBot="1">
      <c r="A33" s="616"/>
      <c r="B33" s="617"/>
      <c r="C33" s="466"/>
      <c r="D33" s="478"/>
      <c r="E33" s="631"/>
      <c r="F33" s="640"/>
    </row>
    <row r="34" spans="1:6" ht="12.75" hidden="1" customHeight="1">
      <c r="A34" s="615" t="s">
        <v>45</v>
      </c>
      <c r="B34" s="604">
        <v>9990040030</v>
      </c>
      <c r="C34" s="464">
        <v>200</v>
      </c>
      <c r="D34" s="476" t="s">
        <v>139</v>
      </c>
      <c r="E34" s="492">
        <f>E36</f>
        <v>2712.3760000000002</v>
      </c>
      <c r="F34" s="492">
        <f>F36</f>
        <v>2537.2759999999998</v>
      </c>
    </row>
    <row r="35" spans="1:6" s="33" customFormat="1" ht="39" customHeight="1" thickBot="1">
      <c r="A35" s="632"/>
      <c r="B35" s="605"/>
      <c r="C35" s="465"/>
      <c r="D35" s="477"/>
      <c r="E35" s="493"/>
      <c r="F35" s="493"/>
    </row>
    <row r="36" spans="1:6" ht="42.75" customHeight="1" thickBot="1">
      <c r="A36" s="57" t="s">
        <v>45</v>
      </c>
      <c r="B36" s="131">
        <v>9990040030</v>
      </c>
      <c r="C36" s="89">
        <v>240</v>
      </c>
      <c r="D36" s="90" t="s">
        <v>11</v>
      </c>
      <c r="E36" s="145">
        <f>E37+E38</f>
        <v>2712.3760000000002</v>
      </c>
      <c r="F36" s="145">
        <f>F37+F38</f>
        <v>2537.2759999999998</v>
      </c>
    </row>
    <row r="37" spans="1:6" ht="24" customHeight="1" thickBot="1">
      <c r="A37" s="137" t="s">
        <v>45</v>
      </c>
      <c r="B37" s="86">
        <v>9990040030</v>
      </c>
      <c r="C37" s="11">
        <v>244</v>
      </c>
      <c r="D37" s="9" t="s">
        <v>12</v>
      </c>
      <c r="E37" s="261">
        <v>2569.3760000000002</v>
      </c>
      <c r="F37" s="399">
        <v>2409.6759999999999</v>
      </c>
    </row>
    <row r="38" spans="1:6" ht="15.75" thickBot="1">
      <c r="A38" s="137" t="s">
        <v>45</v>
      </c>
      <c r="B38" s="86">
        <v>9990040030</v>
      </c>
      <c r="C38" s="11">
        <v>247</v>
      </c>
      <c r="D38" s="9" t="s">
        <v>165</v>
      </c>
      <c r="E38" s="261">
        <v>143</v>
      </c>
      <c r="F38" s="399">
        <v>127.6</v>
      </c>
    </row>
    <row r="39" spans="1:6" ht="15.75" thickBot="1">
      <c r="A39" s="339" t="s">
        <v>45</v>
      </c>
      <c r="B39" s="23">
        <v>9990040030</v>
      </c>
      <c r="C39" s="23">
        <v>800</v>
      </c>
      <c r="D39" s="287" t="s">
        <v>13</v>
      </c>
      <c r="E39" s="374">
        <f>E40</f>
        <v>7</v>
      </c>
      <c r="F39" s="374">
        <f>F40</f>
        <v>6</v>
      </c>
    </row>
    <row r="40" spans="1:6" ht="15.75" thickBot="1">
      <c r="A40" s="340" t="s">
        <v>45</v>
      </c>
      <c r="B40" s="34">
        <v>9990040030</v>
      </c>
      <c r="C40" s="27">
        <v>850</v>
      </c>
      <c r="D40" s="248" t="s">
        <v>235</v>
      </c>
      <c r="E40" s="161">
        <f>E41</f>
        <v>7</v>
      </c>
      <c r="F40" s="149">
        <f>F41</f>
        <v>6</v>
      </c>
    </row>
    <row r="41" spans="1:6" ht="15.75" thickBot="1">
      <c r="A41" s="341" t="s">
        <v>45</v>
      </c>
      <c r="B41" s="102">
        <v>9990040030</v>
      </c>
      <c r="C41" s="272">
        <v>853</v>
      </c>
      <c r="D41" s="55" t="s">
        <v>236</v>
      </c>
      <c r="E41" s="371">
        <v>7</v>
      </c>
      <c r="F41" s="215">
        <v>6</v>
      </c>
    </row>
    <row r="42" spans="1:6" ht="51.75" thickBot="1">
      <c r="A42" s="338" t="s">
        <v>46</v>
      </c>
      <c r="B42" s="127"/>
      <c r="C42" s="12"/>
      <c r="D42" s="6" t="s">
        <v>124</v>
      </c>
      <c r="E42" s="197">
        <f t="shared" ref="E42:F44" si="3">E43</f>
        <v>600</v>
      </c>
      <c r="F42" s="400">
        <f t="shared" si="3"/>
        <v>600</v>
      </c>
    </row>
    <row r="43" spans="1:6" ht="26.25" thickBot="1">
      <c r="A43" s="342" t="s">
        <v>46</v>
      </c>
      <c r="B43" s="30">
        <v>9900000000</v>
      </c>
      <c r="C43" s="42"/>
      <c r="D43" s="9" t="s">
        <v>201</v>
      </c>
      <c r="E43" s="370">
        <f t="shared" si="3"/>
        <v>600</v>
      </c>
      <c r="F43" s="411">
        <f t="shared" si="3"/>
        <v>600</v>
      </c>
    </row>
    <row r="44" spans="1:6" ht="39.75" customHeight="1" thickBot="1">
      <c r="A44" s="343" t="s">
        <v>46</v>
      </c>
      <c r="B44" s="308">
        <v>994000000</v>
      </c>
      <c r="C44" s="305"/>
      <c r="D44" s="263" t="s">
        <v>202</v>
      </c>
      <c r="E44" s="384">
        <f t="shared" si="3"/>
        <v>600</v>
      </c>
      <c r="F44" s="408">
        <f t="shared" si="3"/>
        <v>600</v>
      </c>
    </row>
    <row r="45" spans="1:6" ht="72.75" customHeight="1">
      <c r="A45" s="615" t="s">
        <v>46</v>
      </c>
      <c r="B45" s="604">
        <v>9940040650</v>
      </c>
      <c r="C45" s="464"/>
      <c r="D45" s="476" t="s">
        <v>147</v>
      </c>
      <c r="E45" s="492">
        <f>E47</f>
        <v>600</v>
      </c>
      <c r="F45" s="583">
        <f>F47</f>
        <v>600</v>
      </c>
    </row>
    <row r="46" spans="1:6" ht="3" customHeight="1" thickBot="1">
      <c r="A46" s="616"/>
      <c r="B46" s="617"/>
      <c r="C46" s="466"/>
      <c r="D46" s="478"/>
      <c r="E46" s="494"/>
      <c r="F46" s="587"/>
    </row>
    <row r="47" spans="1:6" ht="15.75" thickBot="1">
      <c r="A47" s="137" t="s">
        <v>46</v>
      </c>
      <c r="B47" s="86">
        <v>9940040650</v>
      </c>
      <c r="C47" s="11">
        <v>500</v>
      </c>
      <c r="D47" s="9" t="s">
        <v>14</v>
      </c>
      <c r="E47" s="261">
        <f>E48</f>
        <v>600</v>
      </c>
      <c r="F47" s="399">
        <f>F48</f>
        <v>600</v>
      </c>
    </row>
    <row r="48" spans="1:6" ht="15.75" thickBot="1">
      <c r="A48" s="137" t="s">
        <v>46</v>
      </c>
      <c r="B48" s="86">
        <v>9940040650</v>
      </c>
      <c r="C48" s="11">
        <v>540</v>
      </c>
      <c r="D48" s="9" t="s">
        <v>15</v>
      </c>
      <c r="E48" s="261">
        <v>600</v>
      </c>
      <c r="F48" s="269">
        <v>600</v>
      </c>
    </row>
    <row r="49" spans="1:11" ht="15.75" thickBot="1">
      <c r="A49" s="349" t="s">
        <v>47</v>
      </c>
      <c r="B49" s="5"/>
      <c r="C49" s="357"/>
      <c r="D49" s="393" t="s">
        <v>16</v>
      </c>
      <c r="E49" s="373">
        <f>E50</f>
        <v>4752.6999999999989</v>
      </c>
      <c r="F49" s="373">
        <f>F50</f>
        <v>4401.5619999999999</v>
      </c>
    </row>
    <row r="50" spans="1:11" ht="26.25" thickBot="1">
      <c r="A50" s="57" t="s">
        <v>47</v>
      </c>
      <c r="B50" s="124">
        <v>9900000000</v>
      </c>
      <c r="C50" s="27"/>
      <c r="D50" s="28" t="s">
        <v>204</v>
      </c>
      <c r="E50" s="149">
        <f>E51+E80</f>
        <v>4752.6999999999989</v>
      </c>
      <c r="F50" s="149">
        <f>F51+F80</f>
        <v>4401.5619999999999</v>
      </c>
    </row>
    <row r="51" spans="1:11" ht="39" thickBot="1">
      <c r="A51" s="57" t="s">
        <v>47</v>
      </c>
      <c r="B51" s="124">
        <v>9940000000</v>
      </c>
      <c r="C51" s="27"/>
      <c r="D51" s="28" t="s">
        <v>202</v>
      </c>
      <c r="E51" s="149">
        <f>E52+E59+E70+E75</f>
        <v>4752.5499999999993</v>
      </c>
      <c r="F51" s="149">
        <f>F52+F59+F70+F75</f>
        <v>4401.4120000000003</v>
      </c>
    </row>
    <row r="52" spans="1:11" ht="45" customHeight="1">
      <c r="A52" s="619" t="s">
        <v>47</v>
      </c>
      <c r="B52" s="641">
        <v>9940040080</v>
      </c>
      <c r="C52" s="625"/>
      <c r="D52" s="628" t="s">
        <v>133</v>
      </c>
      <c r="E52" s="597">
        <f>E54</f>
        <v>50</v>
      </c>
      <c r="F52" s="598">
        <f>F54</f>
        <v>27.5</v>
      </c>
    </row>
    <row r="53" spans="1:11" ht="9.75" customHeight="1" thickBot="1">
      <c r="A53" s="620"/>
      <c r="B53" s="642"/>
      <c r="C53" s="626"/>
      <c r="D53" s="629"/>
      <c r="E53" s="574"/>
      <c r="F53" s="599"/>
    </row>
    <row r="54" spans="1:11" ht="24" customHeight="1">
      <c r="A54" s="615" t="s">
        <v>47</v>
      </c>
      <c r="B54" s="604">
        <v>9940040080</v>
      </c>
      <c r="C54" s="464">
        <v>200</v>
      </c>
      <c r="D54" s="476" t="s">
        <v>139</v>
      </c>
      <c r="E54" s="492">
        <f>E56</f>
        <v>50</v>
      </c>
      <c r="F54" s="583">
        <f>F56</f>
        <v>27.5</v>
      </c>
    </row>
    <row r="55" spans="1:11" ht="15" customHeight="1" thickBot="1">
      <c r="A55" s="616"/>
      <c r="B55" s="617"/>
      <c r="C55" s="466"/>
      <c r="D55" s="478"/>
      <c r="E55" s="494"/>
      <c r="F55" s="587"/>
    </row>
    <row r="56" spans="1:11" ht="30" customHeight="1">
      <c r="A56" s="615" t="s">
        <v>47</v>
      </c>
      <c r="B56" s="604">
        <v>9940040080</v>
      </c>
      <c r="C56" s="464">
        <v>240</v>
      </c>
      <c r="D56" s="476" t="s">
        <v>11</v>
      </c>
      <c r="E56" s="593">
        <f>E58</f>
        <v>50</v>
      </c>
      <c r="F56" s="595">
        <f>F58</f>
        <v>27.5</v>
      </c>
    </row>
    <row r="57" spans="1:11" ht="8.25" customHeight="1" thickBot="1">
      <c r="A57" s="616"/>
      <c r="B57" s="617"/>
      <c r="C57" s="466"/>
      <c r="D57" s="478"/>
      <c r="E57" s="594"/>
      <c r="F57" s="596"/>
    </row>
    <row r="58" spans="1:11" ht="15.75" thickBot="1">
      <c r="A58" s="137" t="s">
        <v>47</v>
      </c>
      <c r="B58" s="86">
        <v>9940040080</v>
      </c>
      <c r="C58" s="11">
        <v>244</v>
      </c>
      <c r="D58" s="9" t="s">
        <v>12</v>
      </c>
      <c r="E58" s="261">
        <v>50</v>
      </c>
      <c r="F58" s="269">
        <v>27.5</v>
      </c>
    </row>
    <row r="59" spans="1:11" ht="35.25" customHeight="1" thickBot="1">
      <c r="A59" s="344" t="s">
        <v>47</v>
      </c>
      <c r="B59" s="128">
        <v>9940040090</v>
      </c>
      <c r="C59" s="23"/>
      <c r="D59" s="24" t="s">
        <v>17</v>
      </c>
      <c r="E59" s="374">
        <f>E60+E65</f>
        <v>2671.35</v>
      </c>
      <c r="F59" s="374">
        <f>F60+F65</f>
        <v>2456.6590000000001</v>
      </c>
    </row>
    <row r="60" spans="1:11" ht="40.5" customHeight="1">
      <c r="A60" s="633" t="s">
        <v>47</v>
      </c>
      <c r="B60" s="635">
        <v>9940040090</v>
      </c>
      <c r="C60" s="637">
        <v>200</v>
      </c>
      <c r="D60" s="557" t="s">
        <v>140</v>
      </c>
      <c r="E60" s="497">
        <f>E62</f>
        <v>1710</v>
      </c>
      <c r="F60" s="501">
        <f>F62</f>
        <v>1525.3320000000001</v>
      </c>
      <c r="K60" s="103"/>
    </row>
    <row r="61" spans="1:11" ht="0.75" customHeight="1" thickBot="1">
      <c r="A61" s="634"/>
      <c r="B61" s="636"/>
      <c r="C61" s="638"/>
      <c r="D61" s="558"/>
      <c r="E61" s="498"/>
      <c r="F61" s="502"/>
    </row>
    <row r="62" spans="1:11" ht="24" customHeight="1">
      <c r="A62" s="632" t="s">
        <v>47</v>
      </c>
      <c r="B62" s="605">
        <v>9940040090</v>
      </c>
      <c r="C62" s="465">
        <v>240</v>
      </c>
      <c r="D62" s="477" t="s">
        <v>11</v>
      </c>
      <c r="E62" s="493">
        <f>E64</f>
        <v>1710</v>
      </c>
      <c r="F62" s="584">
        <f>F64</f>
        <v>1525.3320000000001</v>
      </c>
    </row>
    <row r="63" spans="1:11" ht="15.75" thickBot="1">
      <c r="A63" s="632"/>
      <c r="B63" s="605"/>
      <c r="C63" s="465"/>
      <c r="D63" s="477"/>
      <c r="E63" s="493"/>
      <c r="F63" s="584"/>
    </row>
    <row r="64" spans="1:11" ht="15.75" thickBot="1">
      <c r="A64" s="57" t="s">
        <v>47</v>
      </c>
      <c r="B64" s="87">
        <v>9940040090</v>
      </c>
      <c r="C64" s="34">
        <v>244</v>
      </c>
      <c r="D64" s="107" t="s">
        <v>12</v>
      </c>
      <c r="E64" s="234">
        <v>1710</v>
      </c>
      <c r="F64" s="149">
        <v>1525.3320000000001</v>
      </c>
    </row>
    <row r="65" spans="1:11" ht="15.75" thickBot="1">
      <c r="A65" s="247" t="s">
        <v>47</v>
      </c>
      <c r="B65" s="231">
        <v>9940040090</v>
      </c>
      <c r="C65" s="230">
        <v>800</v>
      </c>
      <c r="D65" s="264" t="s">
        <v>13</v>
      </c>
      <c r="E65" s="322">
        <f>E66+E68</f>
        <v>961.34999999999991</v>
      </c>
      <c r="F65" s="387">
        <f>F66+F68</f>
        <v>931.327</v>
      </c>
    </row>
    <row r="66" spans="1:11" ht="15.75" thickBot="1">
      <c r="A66" s="247" t="s">
        <v>47</v>
      </c>
      <c r="B66" s="231">
        <v>9940040090</v>
      </c>
      <c r="C66" s="230">
        <v>830</v>
      </c>
      <c r="D66" s="264" t="s">
        <v>231</v>
      </c>
      <c r="E66" s="161">
        <f>E67</f>
        <v>898.89599999999996</v>
      </c>
      <c r="F66" s="149">
        <f>F67</f>
        <v>868.87300000000005</v>
      </c>
    </row>
    <row r="67" spans="1:11" ht="39" thickBot="1">
      <c r="A67" s="247" t="s">
        <v>47</v>
      </c>
      <c r="B67" s="231">
        <v>9940040090</v>
      </c>
      <c r="C67" s="230">
        <v>831</v>
      </c>
      <c r="D67" s="265" t="s">
        <v>232</v>
      </c>
      <c r="E67" s="322">
        <v>898.89599999999996</v>
      </c>
      <c r="F67" s="389">
        <v>868.87300000000005</v>
      </c>
    </row>
    <row r="68" spans="1:11" ht="15.75" thickBot="1">
      <c r="A68" s="247" t="s">
        <v>47</v>
      </c>
      <c r="B68" s="231">
        <v>9940040090</v>
      </c>
      <c r="C68" s="87">
        <v>850</v>
      </c>
      <c r="D68" s="248" t="s">
        <v>235</v>
      </c>
      <c r="E68" s="161">
        <f>E69</f>
        <v>62.454000000000001</v>
      </c>
      <c r="F68" s="149">
        <f>F69</f>
        <v>62.454000000000001</v>
      </c>
    </row>
    <row r="69" spans="1:11" ht="15.75" thickBot="1">
      <c r="A69" s="249" t="s">
        <v>47</v>
      </c>
      <c r="B69" s="27">
        <v>9940040090</v>
      </c>
      <c r="C69" s="87">
        <v>853</v>
      </c>
      <c r="D69" s="248" t="s">
        <v>236</v>
      </c>
      <c r="E69" s="161">
        <v>62.454000000000001</v>
      </c>
      <c r="F69" s="149">
        <v>62.454000000000001</v>
      </c>
    </row>
    <row r="70" spans="1:11" ht="54.75" customHeight="1" thickBot="1">
      <c r="A70" s="345" t="s">
        <v>47</v>
      </c>
      <c r="B70" s="150" t="s">
        <v>180</v>
      </c>
      <c r="C70" s="151"/>
      <c r="D70" s="152" t="s">
        <v>181</v>
      </c>
      <c r="E70" s="233">
        <f>E71</f>
        <v>725.1</v>
      </c>
      <c r="F70" s="148">
        <f>F71</f>
        <v>708.09199999999998</v>
      </c>
      <c r="G70" s="694"/>
      <c r="H70" s="695"/>
      <c r="I70" s="695"/>
      <c r="J70" s="695"/>
      <c r="K70" s="695"/>
    </row>
    <row r="71" spans="1:11" ht="39.75" customHeight="1">
      <c r="A71" s="633" t="s">
        <v>47</v>
      </c>
      <c r="B71" s="643" t="s">
        <v>180</v>
      </c>
      <c r="C71" s="637">
        <v>200</v>
      </c>
      <c r="D71" s="696" t="s">
        <v>140</v>
      </c>
      <c r="E71" s="501">
        <f>E73</f>
        <v>725.1</v>
      </c>
      <c r="F71" s="485">
        <f>F74</f>
        <v>708.09199999999998</v>
      </c>
      <c r="G71" s="156"/>
      <c r="H71" s="157"/>
      <c r="I71" s="157"/>
      <c r="J71" s="157"/>
      <c r="K71" s="157"/>
    </row>
    <row r="72" spans="1:11" ht="10.5" customHeight="1" thickBot="1">
      <c r="A72" s="634"/>
      <c r="B72" s="677"/>
      <c r="C72" s="638"/>
      <c r="D72" s="697"/>
      <c r="E72" s="502"/>
      <c r="F72" s="486"/>
    </row>
    <row r="73" spans="1:11" ht="38.25" customHeight="1" thickBot="1">
      <c r="A73" s="346" t="s">
        <v>47</v>
      </c>
      <c r="B73" s="153" t="s">
        <v>180</v>
      </c>
      <c r="C73" s="27">
        <v>240</v>
      </c>
      <c r="D73" s="154" t="s">
        <v>11</v>
      </c>
      <c r="E73" s="234">
        <f>E74</f>
        <v>725.1</v>
      </c>
      <c r="F73" s="149">
        <f>F74</f>
        <v>708.09199999999998</v>
      </c>
    </row>
    <row r="74" spans="1:11" ht="21.75" customHeight="1" thickBot="1">
      <c r="A74" s="346" t="str">
        <f>'[2]ПРИЛОЖЕНИЕ 4'!A76</f>
        <v>0113</v>
      </c>
      <c r="B74" s="158" t="s">
        <v>180</v>
      </c>
      <c r="C74" s="159" t="s">
        <v>182</v>
      </c>
      <c r="D74" s="160" t="s">
        <v>12</v>
      </c>
      <c r="E74" s="161">
        <v>725.1</v>
      </c>
      <c r="F74" s="149">
        <v>708.09199999999998</v>
      </c>
    </row>
    <row r="75" spans="1:11" ht="54" customHeight="1" thickBot="1">
      <c r="A75" s="347" t="s">
        <v>47</v>
      </c>
      <c r="B75" s="164">
        <v>9940040820</v>
      </c>
      <c r="C75" s="165"/>
      <c r="D75" s="166" t="s">
        <v>183</v>
      </c>
      <c r="E75" s="167">
        <f>E76</f>
        <v>1306.0999999999999</v>
      </c>
      <c r="F75" s="168">
        <f>F76</f>
        <v>1209.1610000000001</v>
      </c>
    </row>
    <row r="76" spans="1:11" ht="41.25" customHeight="1" thickBot="1">
      <c r="A76" s="346" t="s">
        <v>47</v>
      </c>
      <c r="B76" s="158">
        <v>9940040820</v>
      </c>
      <c r="C76" s="159">
        <v>200</v>
      </c>
      <c r="D76" s="160" t="s">
        <v>143</v>
      </c>
      <c r="E76" s="161">
        <f>E77</f>
        <v>1306.0999999999999</v>
      </c>
      <c r="F76" s="149">
        <f>F77</f>
        <v>1209.1610000000001</v>
      </c>
    </row>
    <row r="77" spans="1:11" ht="39.75" customHeight="1" thickBot="1">
      <c r="A77" s="348" t="s">
        <v>47</v>
      </c>
      <c r="B77" s="163">
        <v>9940040820</v>
      </c>
      <c r="C77" s="162">
        <v>240</v>
      </c>
      <c r="D77" s="155" t="s">
        <v>11</v>
      </c>
      <c r="E77" s="322">
        <f>E78+E79</f>
        <v>1306.0999999999999</v>
      </c>
      <c r="F77" s="387">
        <f>F78+F79</f>
        <v>1209.1610000000001</v>
      </c>
    </row>
    <row r="78" spans="1:11" ht="24.75" customHeight="1" thickBot="1">
      <c r="A78" s="346" t="s">
        <v>47</v>
      </c>
      <c r="B78" s="158">
        <v>9940040820</v>
      </c>
      <c r="C78" s="159">
        <v>244</v>
      </c>
      <c r="D78" s="160" t="s">
        <v>12</v>
      </c>
      <c r="E78" s="289">
        <v>1260.5999999999999</v>
      </c>
      <c r="F78" s="149">
        <v>1163.893</v>
      </c>
    </row>
    <row r="79" spans="1:11" ht="24.75" customHeight="1" thickBot="1">
      <c r="A79" s="346" t="s">
        <v>47</v>
      </c>
      <c r="B79" s="158">
        <v>9940040820</v>
      </c>
      <c r="C79" s="159" t="s">
        <v>238</v>
      </c>
      <c r="D79" s="77" t="s">
        <v>165</v>
      </c>
      <c r="E79" s="404">
        <v>45.5</v>
      </c>
      <c r="F79" s="149">
        <v>45.268000000000001</v>
      </c>
    </row>
    <row r="80" spans="1:11" ht="37.5" customHeight="1" thickBot="1">
      <c r="A80" s="349" t="s">
        <v>47</v>
      </c>
      <c r="B80" s="312">
        <v>9950000000</v>
      </c>
      <c r="C80" s="29"/>
      <c r="D80" s="198" t="s">
        <v>119</v>
      </c>
      <c r="E80" s="390">
        <f>E81</f>
        <v>0.15</v>
      </c>
      <c r="F80" s="406">
        <f>F81</f>
        <v>0.15</v>
      </c>
    </row>
    <row r="81" spans="1:13" ht="54.75" customHeight="1">
      <c r="A81" s="618" t="s">
        <v>47</v>
      </c>
      <c r="B81" s="621">
        <v>9950010540</v>
      </c>
      <c r="C81" s="624"/>
      <c r="D81" s="627" t="s">
        <v>148</v>
      </c>
      <c r="E81" s="602">
        <f>E84</f>
        <v>0.15</v>
      </c>
      <c r="F81" s="598">
        <f>F84</f>
        <v>0.15</v>
      </c>
    </row>
    <row r="82" spans="1:13">
      <c r="A82" s="619"/>
      <c r="B82" s="622"/>
      <c r="C82" s="625"/>
      <c r="D82" s="628"/>
      <c r="E82" s="597"/>
      <c r="F82" s="598"/>
    </row>
    <row r="83" spans="1:13" ht="32.25" customHeight="1" thickBot="1">
      <c r="A83" s="620"/>
      <c r="B83" s="623"/>
      <c r="C83" s="626"/>
      <c r="D83" s="629"/>
      <c r="E83" s="574"/>
      <c r="F83" s="599"/>
    </row>
    <row r="84" spans="1:13" ht="39" thickBot="1">
      <c r="A84" s="137" t="s">
        <v>47</v>
      </c>
      <c r="B84" s="86">
        <v>9950010540</v>
      </c>
      <c r="C84" s="11">
        <v>200</v>
      </c>
      <c r="D84" s="9" t="s">
        <v>140</v>
      </c>
      <c r="E84" s="261">
        <f>E85</f>
        <v>0.15</v>
      </c>
      <c r="F84" s="399">
        <f>F85</f>
        <v>0.15</v>
      </c>
    </row>
    <row r="85" spans="1:13" ht="37.5" customHeight="1">
      <c r="A85" s="615" t="s">
        <v>47</v>
      </c>
      <c r="B85" s="646">
        <v>9950010540</v>
      </c>
      <c r="C85" s="464">
        <v>240</v>
      </c>
      <c r="D85" s="481" t="s">
        <v>11</v>
      </c>
      <c r="E85" s="492">
        <f>E87</f>
        <v>0.15</v>
      </c>
      <c r="F85" s="583">
        <f>F87</f>
        <v>0.15</v>
      </c>
    </row>
    <row r="86" spans="1:13" ht="1.5" customHeight="1" thickBot="1">
      <c r="A86" s="616"/>
      <c r="B86" s="644"/>
      <c r="C86" s="466"/>
      <c r="D86" s="491"/>
      <c r="E86" s="494"/>
      <c r="F86" s="587"/>
    </row>
    <row r="87" spans="1:13" ht="15.75" thickBot="1">
      <c r="A87" s="137" t="s">
        <v>47</v>
      </c>
      <c r="B87" s="86">
        <v>9950010540</v>
      </c>
      <c r="C87" s="11">
        <v>244</v>
      </c>
      <c r="D87" s="9" t="s">
        <v>12</v>
      </c>
      <c r="E87" s="261">
        <v>0.15</v>
      </c>
      <c r="F87" s="269">
        <v>0.15</v>
      </c>
    </row>
    <row r="88" spans="1:13" ht="15.75" thickBot="1">
      <c r="A88" s="338" t="s">
        <v>48</v>
      </c>
      <c r="B88" s="127"/>
      <c r="C88" s="12"/>
      <c r="D88" s="6" t="s">
        <v>18</v>
      </c>
      <c r="E88" s="373">
        <f>E89</f>
        <v>327.5</v>
      </c>
      <c r="F88" s="400">
        <f t="shared" ref="E88:F91" si="4">F89</f>
        <v>327.5</v>
      </c>
    </row>
    <row r="89" spans="1:13" ht="27.75" thickBot="1">
      <c r="A89" s="344" t="s">
        <v>49</v>
      </c>
      <c r="B89" s="128"/>
      <c r="C89" s="23"/>
      <c r="D89" s="24" t="s">
        <v>19</v>
      </c>
      <c r="E89" s="148">
        <f>E90</f>
        <v>327.5</v>
      </c>
      <c r="F89" s="148">
        <f t="shared" si="4"/>
        <v>327.5</v>
      </c>
    </row>
    <row r="90" spans="1:13" ht="26.25" thickBot="1">
      <c r="A90" s="57" t="s">
        <v>49</v>
      </c>
      <c r="B90" s="124">
        <v>9900000000</v>
      </c>
      <c r="C90" s="27"/>
      <c r="D90" s="28" t="s">
        <v>201</v>
      </c>
      <c r="E90" s="149">
        <f t="shared" si="4"/>
        <v>327.5</v>
      </c>
      <c r="F90" s="149">
        <f t="shared" si="4"/>
        <v>327.5</v>
      </c>
    </row>
    <row r="91" spans="1:13" ht="26.25" thickBot="1">
      <c r="A91" s="194" t="s">
        <v>49</v>
      </c>
      <c r="B91" s="132">
        <v>9950000000</v>
      </c>
      <c r="C91" s="102"/>
      <c r="D91" s="28" t="s">
        <v>119</v>
      </c>
      <c r="E91" s="149">
        <f t="shared" si="4"/>
        <v>327.5</v>
      </c>
      <c r="F91" s="149">
        <f t="shared" si="4"/>
        <v>327.5</v>
      </c>
    </row>
    <row r="92" spans="1:13" ht="31.5" customHeight="1">
      <c r="A92" s="633" t="s">
        <v>49</v>
      </c>
      <c r="B92" s="643">
        <v>9950051180</v>
      </c>
      <c r="C92" s="637"/>
      <c r="D92" s="645" t="s">
        <v>173</v>
      </c>
      <c r="E92" s="493">
        <f>E94+E100</f>
        <v>327.5</v>
      </c>
      <c r="F92" s="584">
        <f>F94+F100</f>
        <v>327.5</v>
      </c>
      <c r="G92" s="592"/>
      <c r="H92" s="592"/>
      <c r="I92" s="592"/>
      <c r="J92" s="592"/>
      <c r="K92" s="592"/>
      <c r="L92" s="592"/>
      <c r="M92" s="109"/>
    </row>
    <row r="93" spans="1:13" ht="15.75" customHeight="1" thickBot="1">
      <c r="A93" s="616"/>
      <c r="B93" s="644"/>
      <c r="C93" s="466"/>
      <c r="D93" s="551"/>
      <c r="E93" s="494"/>
      <c r="F93" s="587"/>
      <c r="G93" s="592"/>
      <c r="H93" s="592"/>
      <c r="I93" s="592"/>
      <c r="J93" s="592"/>
      <c r="K93" s="592"/>
      <c r="L93" s="592"/>
      <c r="M93" s="110"/>
    </row>
    <row r="94" spans="1:13" ht="51" customHeight="1">
      <c r="A94" s="618" t="s">
        <v>49</v>
      </c>
      <c r="B94" s="621">
        <v>9950051180</v>
      </c>
      <c r="C94" s="624">
        <v>100</v>
      </c>
      <c r="D94" s="647" t="s">
        <v>146</v>
      </c>
      <c r="E94" s="573">
        <f>E97</f>
        <v>163.80000000000001</v>
      </c>
      <c r="F94" s="600">
        <f>F97</f>
        <v>163.80000000000001</v>
      </c>
    </row>
    <row r="95" spans="1:13">
      <c r="A95" s="619"/>
      <c r="B95" s="622"/>
      <c r="C95" s="625"/>
      <c r="D95" s="628"/>
      <c r="E95" s="597"/>
      <c r="F95" s="598"/>
    </row>
    <row r="96" spans="1:13" ht="15.75" thickBot="1">
      <c r="A96" s="620"/>
      <c r="B96" s="623"/>
      <c r="C96" s="626"/>
      <c r="D96" s="629"/>
      <c r="E96" s="574"/>
      <c r="F96" s="599"/>
    </row>
    <row r="97" spans="1:6" ht="33.75" customHeight="1" thickBot="1">
      <c r="A97" s="137" t="s">
        <v>49</v>
      </c>
      <c r="B97" s="86">
        <v>9950051180</v>
      </c>
      <c r="C97" s="11">
        <v>120</v>
      </c>
      <c r="D97" s="9" t="s">
        <v>161</v>
      </c>
      <c r="E97" s="261">
        <f>E98+E99</f>
        <v>163.80000000000001</v>
      </c>
      <c r="F97" s="399">
        <f>F98+F99</f>
        <v>163.80000000000001</v>
      </c>
    </row>
    <row r="98" spans="1:6" ht="34.5" customHeight="1" thickBot="1">
      <c r="A98" s="137" t="s">
        <v>49</v>
      </c>
      <c r="B98" s="86">
        <v>9950051180</v>
      </c>
      <c r="C98" s="11">
        <v>121</v>
      </c>
      <c r="D98" s="9" t="s">
        <v>9</v>
      </c>
      <c r="E98" s="261">
        <v>125.8</v>
      </c>
      <c r="F98" s="269">
        <v>125.8</v>
      </c>
    </row>
    <row r="99" spans="1:6" ht="51.75" thickBot="1">
      <c r="A99" s="137" t="s">
        <v>49</v>
      </c>
      <c r="B99" s="86">
        <v>9950051180</v>
      </c>
      <c r="C99" s="11">
        <v>129</v>
      </c>
      <c r="D99" s="14" t="s">
        <v>20</v>
      </c>
      <c r="E99" s="261">
        <v>38</v>
      </c>
      <c r="F99" s="269">
        <v>38</v>
      </c>
    </row>
    <row r="100" spans="1:6" ht="41.25" thickBot="1">
      <c r="A100" s="311" t="s">
        <v>49</v>
      </c>
      <c r="B100" s="125">
        <v>9950051180</v>
      </c>
      <c r="C100" s="13">
        <v>200</v>
      </c>
      <c r="D100" s="8" t="s">
        <v>139</v>
      </c>
      <c r="E100" s="323">
        <f>E101</f>
        <v>163.69999999999999</v>
      </c>
      <c r="F100" s="401">
        <f>F101</f>
        <v>163.69999999999999</v>
      </c>
    </row>
    <row r="101" spans="1:6" ht="27.75" customHeight="1">
      <c r="A101" s="615" t="s">
        <v>49</v>
      </c>
      <c r="B101" s="646">
        <v>9950051180</v>
      </c>
      <c r="C101" s="464">
        <v>240</v>
      </c>
      <c r="D101" s="476" t="s">
        <v>21</v>
      </c>
      <c r="E101" s="492">
        <f>E103</f>
        <v>163.69999999999999</v>
      </c>
      <c r="F101" s="583">
        <f>F103</f>
        <v>163.69999999999999</v>
      </c>
    </row>
    <row r="102" spans="1:6" ht="15.75" thickBot="1">
      <c r="A102" s="616"/>
      <c r="B102" s="644"/>
      <c r="C102" s="466"/>
      <c r="D102" s="478"/>
      <c r="E102" s="494"/>
      <c r="F102" s="587"/>
    </row>
    <row r="103" spans="1:6" ht="15.75" thickBot="1">
      <c r="A103" s="137" t="s">
        <v>49</v>
      </c>
      <c r="B103" s="86">
        <v>9950051180</v>
      </c>
      <c r="C103" s="11">
        <v>244</v>
      </c>
      <c r="D103" s="9" t="s">
        <v>12</v>
      </c>
      <c r="E103" s="261">
        <v>163.69999999999999</v>
      </c>
      <c r="F103" s="269">
        <v>163.69999999999999</v>
      </c>
    </row>
    <row r="104" spans="1:6" ht="32.25" customHeight="1">
      <c r="A104" s="606" t="s">
        <v>50</v>
      </c>
      <c r="B104" s="652"/>
      <c r="C104" s="612"/>
      <c r="D104" s="467" t="s">
        <v>22</v>
      </c>
      <c r="E104" s="536">
        <f>E106</f>
        <v>1215.99953</v>
      </c>
      <c r="F104" s="601">
        <f>F106</f>
        <v>1215.4079999999999</v>
      </c>
    </row>
    <row r="105" spans="1:6" ht="10.5" customHeight="1" thickBot="1">
      <c r="A105" s="651"/>
      <c r="B105" s="653"/>
      <c r="C105" s="654"/>
      <c r="D105" s="655"/>
      <c r="E105" s="537"/>
      <c r="F105" s="588"/>
    </row>
    <row r="106" spans="1:6" ht="54.75" customHeight="1" thickBot="1">
      <c r="A106" s="186" t="s">
        <v>164</v>
      </c>
      <c r="B106" s="5"/>
      <c r="C106" s="357"/>
      <c r="D106" s="183" t="s">
        <v>171</v>
      </c>
      <c r="E106" s="143">
        <f>E107</f>
        <v>1215.99953</v>
      </c>
      <c r="F106" s="143">
        <f>F107</f>
        <v>1215.4079999999999</v>
      </c>
    </row>
    <row r="107" spans="1:6" ht="26.25" thickBot="1">
      <c r="A107" s="101" t="s">
        <v>164</v>
      </c>
      <c r="B107" s="124">
        <v>9900000000</v>
      </c>
      <c r="C107" s="27"/>
      <c r="D107" s="28" t="s">
        <v>201</v>
      </c>
      <c r="E107" s="149">
        <f>E113+E108</f>
        <v>1215.99953</v>
      </c>
      <c r="F107" s="149">
        <f>F113+F108</f>
        <v>1215.4079999999999</v>
      </c>
    </row>
    <row r="108" spans="1:6" ht="15.75" thickBot="1">
      <c r="A108" s="101" t="s">
        <v>164</v>
      </c>
      <c r="B108" s="124">
        <v>9920000000</v>
      </c>
      <c r="C108" s="280"/>
      <c r="D108" s="281" t="s">
        <v>256</v>
      </c>
      <c r="E108" s="389">
        <f>E109</f>
        <v>399.45152999999999</v>
      </c>
      <c r="F108" s="389">
        <f>F111</f>
        <v>399.452</v>
      </c>
    </row>
    <row r="109" spans="1:6" ht="26.25" thickBot="1">
      <c r="A109" s="101" t="s">
        <v>164</v>
      </c>
      <c r="B109" s="124">
        <v>9920040060</v>
      </c>
      <c r="C109" s="280"/>
      <c r="D109" s="281" t="s">
        <v>255</v>
      </c>
      <c r="E109" s="389">
        <f>E112</f>
        <v>399.45152999999999</v>
      </c>
      <c r="F109" s="389">
        <f>F112</f>
        <v>399.452</v>
      </c>
    </row>
    <row r="110" spans="1:6" ht="39" thickBot="1">
      <c r="A110" s="57" t="s">
        <v>164</v>
      </c>
      <c r="B110" s="124">
        <v>9920040060</v>
      </c>
      <c r="C110" s="280">
        <v>200</v>
      </c>
      <c r="D110" s="9" t="s">
        <v>139</v>
      </c>
      <c r="E110" s="389">
        <f>E111</f>
        <v>399.45152999999999</v>
      </c>
      <c r="F110" s="389">
        <f>F111</f>
        <v>399.452</v>
      </c>
    </row>
    <row r="111" spans="1:6" ht="42" customHeight="1" thickBot="1">
      <c r="A111" s="158" t="s">
        <v>164</v>
      </c>
      <c r="B111" s="256">
        <v>9920040060</v>
      </c>
      <c r="C111" s="293">
        <v>240</v>
      </c>
      <c r="D111" s="286" t="s">
        <v>21</v>
      </c>
      <c r="E111" s="389">
        <f>E112</f>
        <v>399.45152999999999</v>
      </c>
      <c r="F111" s="389">
        <f>F112</f>
        <v>399.452</v>
      </c>
    </row>
    <row r="112" spans="1:6" ht="25.5" customHeight="1" thickBot="1">
      <c r="A112" s="57" t="s">
        <v>164</v>
      </c>
      <c r="B112" s="124">
        <v>9920040060</v>
      </c>
      <c r="C112" s="280">
        <v>244</v>
      </c>
      <c r="D112" s="28" t="s">
        <v>12</v>
      </c>
      <c r="E112" s="389">
        <v>399.45152999999999</v>
      </c>
      <c r="F112" s="149">
        <v>399.452</v>
      </c>
    </row>
    <row r="113" spans="1:6" ht="39" thickBot="1">
      <c r="A113" s="57" t="s">
        <v>164</v>
      </c>
      <c r="B113" s="124">
        <v>9940000000</v>
      </c>
      <c r="C113" s="102"/>
      <c r="D113" s="184" t="s">
        <v>202</v>
      </c>
      <c r="E113" s="389">
        <f>E114</f>
        <v>816.548</v>
      </c>
      <c r="F113" s="149">
        <f>F114</f>
        <v>815.95600000000002</v>
      </c>
    </row>
    <row r="114" spans="1:6" ht="51" customHeight="1">
      <c r="A114" s="648" t="s">
        <v>164</v>
      </c>
      <c r="B114" s="649">
        <v>9940040150</v>
      </c>
      <c r="C114" s="650"/>
      <c r="D114" s="627" t="s">
        <v>23</v>
      </c>
      <c r="E114" s="597">
        <f>E116</f>
        <v>816.548</v>
      </c>
      <c r="F114" s="598">
        <f>F116</f>
        <v>815.95600000000002</v>
      </c>
    </row>
    <row r="115" spans="1:6" ht="6" customHeight="1" thickBot="1">
      <c r="A115" s="620"/>
      <c r="B115" s="623"/>
      <c r="C115" s="626"/>
      <c r="D115" s="629"/>
      <c r="E115" s="574"/>
      <c r="F115" s="599"/>
    </row>
    <row r="116" spans="1:6" ht="39" thickBot="1">
      <c r="A116" s="137" t="s">
        <v>164</v>
      </c>
      <c r="B116" s="86">
        <v>9940040150</v>
      </c>
      <c r="C116" s="11">
        <v>200</v>
      </c>
      <c r="D116" s="9" t="s">
        <v>139</v>
      </c>
      <c r="E116" s="261">
        <f>E117</f>
        <v>816.548</v>
      </c>
      <c r="F116" s="399">
        <f>F117</f>
        <v>815.95600000000002</v>
      </c>
    </row>
    <row r="117" spans="1:6" ht="33.75" customHeight="1">
      <c r="A117" s="615" t="s">
        <v>168</v>
      </c>
      <c r="B117" s="646">
        <v>9940040150</v>
      </c>
      <c r="C117" s="464">
        <v>240</v>
      </c>
      <c r="D117" s="476" t="s">
        <v>11</v>
      </c>
      <c r="E117" s="492">
        <f>E119</f>
        <v>816.548</v>
      </c>
      <c r="F117" s="583">
        <f>F119</f>
        <v>815.95600000000002</v>
      </c>
    </row>
    <row r="118" spans="1:6" ht="6.75" customHeight="1" thickBot="1">
      <c r="A118" s="616"/>
      <c r="B118" s="644"/>
      <c r="C118" s="466"/>
      <c r="D118" s="478"/>
      <c r="E118" s="494"/>
      <c r="F118" s="587"/>
    </row>
    <row r="119" spans="1:6" ht="15.75" thickBot="1">
      <c r="A119" s="138" t="s">
        <v>164</v>
      </c>
      <c r="B119" s="86">
        <v>9940040150</v>
      </c>
      <c r="C119" s="11">
        <v>244</v>
      </c>
      <c r="D119" s="9" t="s">
        <v>12</v>
      </c>
      <c r="E119" s="261">
        <v>816.548</v>
      </c>
      <c r="F119" s="269">
        <v>815.95600000000002</v>
      </c>
    </row>
    <row r="120" spans="1:6" ht="15.75" thickBot="1">
      <c r="A120" s="338" t="s">
        <v>51</v>
      </c>
      <c r="B120" s="127"/>
      <c r="C120" s="12"/>
      <c r="D120" s="6" t="s">
        <v>24</v>
      </c>
      <c r="E120" s="197">
        <f>E121+E141</f>
        <v>11494.600000000002</v>
      </c>
      <c r="F120" s="400">
        <f>F121+F141</f>
        <v>10877.677</v>
      </c>
    </row>
    <row r="121" spans="1:6" ht="15.75" thickBot="1">
      <c r="A121" s="349" t="s">
        <v>52</v>
      </c>
      <c r="B121" s="128"/>
      <c r="C121" s="29"/>
      <c r="D121" s="19" t="s">
        <v>25</v>
      </c>
      <c r="E121" s="373">
        <f>E122</f>
        <v>11308.600000000002</v>
      </c>
      <c r="F121" s="409">
        <f>F122</f>
        <v>10691.735000000001</v>
      </c>
    </row>
    <row r="122" spans="1:6" ht="26.25" thickBot="1">
      <c r="A122" s="57" t="s">
        <v>52</v>
      </c>
      <c r="B122" s="124">
        <v>9900000000</v>
      </c>
      <c r="C122" s="27"/>
      <c r="D122" s="28" t="s">
        <v>201</v>
      </c>
      <c r="E122" s="149">
        <f>E123</f>
        <v>11308.600000000002</v>
      </c>
      <c r="F122" s="149">
        <f>F123</f>
        <v>10691.735000000001</v>
      </c>
    </row>
    <row r="123" spans="1:6" ht="39" thickBot="1">
      <c r="A123" s="57" t="s">
        <v>52</v>
      </c>
      <c r="B123" s="124">
        <v>9940000000</v>
      </c>
      <c r="C123" s="27"/>
      <c r="D123" s="28" t="s">
        <v>202</v>
      </c>
      <c r="E123" s="149">
        <f>E124+E129+E132+E135+E138</f>
        <v>11308.600000000002</v>
      </c>
      <c r="F123" s="149">
        <f>F124+F129+F132+F135+F138</f>
        <v>10691.735000000001</v>
      </c>
    </row>
    <row r="124" spans="1:6" ht="41.25" customHeight="1">
      <c r="A124" s="648" t="s">
        <v>52</v>
      </c>
      <c r="B124" s="649">
        <v>9940040180</v>
      </c>
      <c r="C124" s="650"/>
      <c r="D124" s="627" t="s">
        <v>160</v>
      </c>
      <c r="E124" s="597">
        <f>E126</f>
        <v>6025.7960000000003</v>
      </c>
      <c r="F124" s="598">
        <f>F126</f>
        <v>5408.9309999999996</v>
      </c>
    </row>
    <row r="125" spans="1:6" ht="12.75" customHeight="1" thickBot="1">
      <c r="A125" s="620"/>
      <c r="B125" s="623"/>
      <c r="C125" s="626"/>
      <c r="D125" s="629"/>
      <c r="E125" s="574"/>
      <c r="F125" s="599"/>
    </row>
    <row r="126" spans="1:6" ht="39" thickBot="1">
      <c r="A126" s="137" t="s">
        <v>52</v>
      </c>
      <c r="B126" s="86">
        <v>9940040180</v>
      </c>
      <c r="C126" s="11">
        <v>200</v>
      </c>
      <c r="D126" s="9" t="s">
        <v>141</v>
      </c>
      <c r="E126" s="261">
        <f>E127</f>
        <v>6025.7960000000003</v>
      </c>
      <c r="F126" s="399">
        <f>F127</f>
        <v>5408.9309999999996</v>
      </c>
    </row>
    <row r="127" spans="1:6" ht="39" thickBot="1">
      <c r="A127" s="137" t="s">
        <v>52</v>
      </c>
      <c r="B127" s="86">
        <v>9940040180</v>
      </c>
      <c r="C127" s="11">
        <v>240</v>
      </c>
      <c r="D127" s="70" t="s">
        <v>11</v>
      </c>
      <c r="E127" s="261">
        <f>E128</f>
        <v>6025.7960000000003</v>
      </c>
      <c r="F127" s="411">
        <f>F128</f>
        <v>5408.9309999999996</v>
      </c>
    </row>
    <row r="128" spans="1:6" ht="15.75" thickBot="1">
      <c r="A128" s="137" t="s">
        <v>52</v>
      </c>
      <c r="B128" s="86">
        <v>9940040180</v>
      </c>
      <c r="C128" s="11">
        <v>244</v>
      </c>
      <c r="D128" s="9" t="s">
        <v>12</v>
      </c>
      <c r="E128" s="405">
        <v>6025.7960000000003</v>
      </c>
      <c r="F128" s="149">
        <v>5408.9309999999996</v>
      </c>
    </row>
    <row r="129" spans="1:9" ht="95.25" thickBot="1">
      <c r="A129" s="344" t="s">
        <v>52</v>
      </c>
      <c r="B129" s="128">
        <v>9940040630</v>
      </c>
      <c r="C129" s="23"/>
      <c r="D129" s="24" t="s">
        <v>205</v>
      </c>
      <c r="E129" s="374">
        <f>E130</f>
        <v>335.24700000000001</v>
      </c>
      <c r="F129" s="374">
        <f>F130</f>
        <v>335.24700000000001</v>
      </c>
    </row>
    <row r="130" spans="1:9" ht="15.75" thickBot="1">
      <c r="A130" s="57" t="s">
        <v>52</v>
      </c>
      <c r="B130" s="87">
        <v>9940040630</v>
      </c>
      <c r="C130" s="34" t="s">
        <v>186</v>
      </c>
      <c r="D130" s="61" t="s">
        <v>14</v>
      </c>
      <c r="E130" s="145">
        <f>E131</f>
        <v>335.24700000000001</v>
      </c>
      <c r="F130" s="145">
        <f>F131</f>
        <v>335.24700000000001</v>
      </c>
    </row>
    <row r="131" spans="1:9" ht="15.75" thickBot="1">
      <c r="A131" s="342" t="s">
        <v>52</v>
      </c>
      <c r="B131" s="30">
        <v>9940040630</v>
      </c>
      <c r="C131" s="42">
        <v>540</v>
      </c>
      <c r="D131" s="56" t="s">
        <v>15</v>
      </c>
      <c r="E131" s="370">
        <v>335.24700000000001</v>
      </c>
      <c r="F131" s="389">
        <v>335.24700000000001</v>
      </c>
    </row>
    <row r="132" spans="1:9" ht="71.25" customHeight="1" thickBot="1">
      <c r="A132" s="150" t="s">
        <v>52</v>
      </c>
      <c r="B132" s="91">
        <v>9940040640</v>
      </c>
      <c r="C132" s="96"/>
      <c r="D132" s="97" t="s">
        <v>206</v>
      </c>
      <c r="E132" s="219">
        <f>E133</f>
        <v>2829.375</v>
      </c>
      <c r="F132" s="219">
        <f>F133</f>
        <v>2829.375</v>
      </c>
    </row>
    <row r="133" spans="1:9" ht="22.5" customHeight="1" thickBot="1">
      <c r="A133" s="163" t="s">
        <v>52</v>
      </c>
      <c r="B133" s="133">
        <v>9940040640</v>
      </c>
      <c r="C133" s="93">
        <v>500</v>
      </c>
      <c r="D133" s="92" t="s">
        <v>14</v>
      </c>
      <c r="E133" s="170">
        <f>E134</f>
        <v>2829.375</v>
      </c>
      <c r="F133" s="170">
        <f>F134</f>
        <v>2829.375</v>
      </c>
    </row>
    <row r="134" spans="1:9" ht="18" customHeight="1" thickBot="1">
      <c r="A134" s="350" t="s">
        <v>52</v>
      </c>
      <c r="B134" s="134">
        <v>9940040640</v>
      </c>
      <c r="C134" s="94">
        <v>540</v>
      </c>
      <c r="D134" s="95" t="s">
        <v>15</v>
      </c>
      <c r="E134" s="171">
        <v>2829.375</v>
      </c>
      <c r="F134" s="174">
        <v>2829.375</v>
      </c>
    </row>
    <row r="135" spans="1:9" ht="69" customHeight="1" thickBot="1">
      <c r="A135" s="351" t="s">
        <v>52</v>
      </c>
      <c r="B135" s="135" t="s">
        <v>184</v>
      </c>
      <c r="C135" s="121"/>
      <c r="D135" s="122" t="s">
        <v>185</v>
      </c>
      <c r="E135" s="148">
        <f>E136</f>
        <v>224.88499999999999</v>
      </c>
      <c r="F135" s="148">
        <f>F136</f>
        <v>224.88499999999999</v>
      </c>
    </row>
    <row r="136" spans="1:9" ht="15.75" thickBot="1">
      <c r="A136" s="326" t="s">
        <v>52</v>
      </c>
      <c r="B136" s="136" t="s">
        <v>184</v>
      </c>
      <c r="C136" s="119">
        <v>500</v>
      </c>
      <c r="D136" s="120" t="s">
        <v>14</v>
      </c>
      <c r="E136" s="149">
        <f>E137</f>
        <v>224.88499999999999</v>
      </c>
      <c r="F136" s="149">
        <f>F137</f>
        <v>224.88499999999999</v>
      </c>
    </row>
    <row r="137" spans="1:9" ht="15.75" thickBot="1">
      <c r="A137" s="326" t="s">
        <v>52</v>
      </c>
      <c r="B137" s="136" t="s">
        <v>184</v>
      </c>
      <c r="C137" s="119">
        <v>540</v>
      </c>
      <c r="D137" s="120" t="s">
        <v>15</v>
      </c>
      <c r="E137" s="149">
        <v>224.88499999999999</v>
      </c>
      <c r="F137" s="149">
        <v>224.88499999999999</v>
      </c>
    </row>
    <row r="138" spans="1:9" ht="54.75" thickBot="1">
      <c r="A138" s="351" t="s">
        <v>52</v>
      </c>
      <c r="B138" s="135" t="s">
        <v>166</v>
      </c>
      <c r="C138" s="121"/>
      <c r="D138" s="175" t="s">
        <v>167</v>
      </c>
      <c r="E138" s="148">
        <f>E139</f>
        <v>1893.297</v>
      </c>
      <c r="F138" s="148">
        <f>F139</f>
        <v>1893.297</v>
      </c>
    </row>
    <row r="139" spans="1:9" ht="15.75" thickBot="1">
      <c r="A139" s="326" t="s">
        <v>52</v>
      </c>
      <c r="B139" s="136" t="s">
        <v>166</v>
      </c>
      <c r="C139" s="119">
        <v>500</v>
      </c>
      <c r="D139" s="120" t="s">
        <v>14</v>
      </c>
      <c r="E139" s="149">
        <f>E140</f>
        <v>1893.297</v>
      </c>
      <c r="F139" s="149">
        <f>F140</f>
        <v>1893.297</v>
      </c>
    </row>
    <row r="140" spans="1:9" ht="15.75" thickBot="1">
      <c r="A140" s="326" t="s">
        <v>52</v>
      </c>
      <c r="B140" s="136" t="s">
        <v>166</v>
      </c>
      <c r="C140" s="119">
        <v>540</v>
      </c>
      <c r="D140" s="120" t="s">
        <v>15</v>
      </c>
      <c r="E140" s="149">
        <v>1893.297</v>
      </c>
      <c r="F140" s="149">
        <v>1893.297</v>
      </c>
    </row>
    <row r="141" spans="1:9" ht="33.75" customHeight="1" thickBot="1">
      <c r="A141" s="186" t="s">
        <v>53</v>
      </c>
      <c r="B141" s="5"/>
      <c r="C141" s="357"/>
      <c r="D141" s="3" t="s">
        <v>120</v>
      </c>
      <c r="E141" s="143">
        <f t="shared" ref="E141:F144" si="5">E142</f>
        <v>186</v>
      </c>
      <c r="F141" s="143">
        <f t="shared" si="5"/>
        <v>185.94200000000001</v>
      </c>
    </row>
    <row r="142" spans="1:9" ht="33.75" customHeight="1" thickBot="1">
      <c r="A142" s="57" t="s">
        <v>53</v>
      </c>
      <c r="B142" s="124">
        <v>9900000000</v>
      </c>
      <c r="C142" s="27"/>
      <c r="D142" s="28" t="s">
        <v>201</v>
      </c>
      <c r="E142" s="149">
        <f t="shared" si="5"/>
        <v>186</v>
      </c>
      <c r="F142" s="149">
        <f t="shared" si="5"/>
        <v>185.94200000000001</v>
      </c>
    </row>
    <row r="143" spans="1:9" ht="39" thickBot="1">
      <c r="A143" s="57" t="s">
        <v>53</v>
      </c>
      <c r="B143" s="124">
        <v>9940000000</v>
      </c>
      <c r="C143" s="27"/>
      <c r="D143" s="28" t="s">
        <v>202</v>
      </c>
      <c r="E143" s="149">
        <f t="shared" si="5"/>
        <v>186</v>
      </c>
      <c r="F143" s="149">
        <f t="shared" si="5"/>
        <v>185.94200000000001</v>
      </c>
    </row>
    <row r="144" spans="1:9" ht="41.25" thickBot="1">
      <c r="A144" s="311" t="s">
        <v>53</v>
      </c>
      <c r="B144" s="125">
        <v>9940040100</v>
      </c>
      <c r="C144" s="13"/>
      <c r="D144" s="8" t="s">
        <v>26</v>
      </c>
      <c r="E144" s="323">
        <f t="shared" si="5"/>
        <v>186</v>
      </c>
      <c r="F144" s="270">
        <f t="shared" si="5"/>
        <v>185.94200000000001</v>
      </c>
      <c r="I144" s="41"/>
    </row>
    <row r="145" spans="1:6" ht="33" customHeight="1">
      <c r="A145" s="615" t="s">
        <v>53</v>
      </c>
      <c r="B145" s="646">
        <v>9940040100</v>
      </c>
      <c r="C145" s="464">
        <v>200</v>
      </c>
      <c r="D145" s="476" t="s">
        <v>142</v>
      </c>
      <c r="E145" s="492">
        <f>E147</f>
        <v>186</v>
      </c>
      <c r="F145" s="583">
        <f>F147</f>
        <v>185.94200000000001</v>
      </c>
    </row>
    <row r="146" spans="1:6" ht="11.25" customHeight="1" thickBot="1">
      <c r="A146" s="616"/>
      <c r="B146" s="644"/>
      <c r="C146" s="466"/>
      <c r="D146" s="478"/>
      <c r="E146" s="494"/>
      <c r="F146" s="587"/>
    </row>
    <row r="147" spans="1:6" ht="29.25" customHeight="1">
      <c r="A147" s="615" t="s">
        <v>53</v>
      </c>
      <c r="B147" s="646">
        <v>9940040100</v>
      </c>
      <c r="C147" s="464">
        <v>240</v>
      </c>
      <c r="D147" s="476" t="s">
        <v>11</v>
      </c>
      <c r="E147" s="492">
        <f>E149</f>
        <v>186</v>
      </c>
      <c r="F147" s="583">
        <f>F149</f>
        <v>185.94200000000001</v>
      </c>
    </row>
    <row r="148" spans="1:6" ht="9" customHeight="1" thickBot="1">
      <c r="A148" s="616"/>
      <c r="B148" s="644"/>
      <c r="C148" s="466"/>
      <c r="D148" s="478"/>
      <c r="E148" s="494"/>
      <c r="F148" s="587"/>
    </row>
    <row r="149" spans="1:6" ht="15.75" thickBot="1">
      <c r="A149" s="137" t="s">
        <v>53</v>
      </c>
      <c r="B149" s="86">
        <v>9940040100</v>
      </c>
      <c r="C149" s="11">
        <v>244</v>
      </c>
      <c r="D149" s="9" t="s">
        <v>12</v>
      </c>
      <c r="E149" s="261">
        <v>186</v>
      </c>
      <c r="F149" s="269">
        <v>185.94200000000001</v>
      </c>
    </row>
    <row r="150" spans="1:6" ht="26.25" thickBot="1">
      <c r="A150" s="338" t="s">
        <v>54</v>
      </c>
      <c r="B150" s="127"/>
      <c r="C150" s="12"/>
      <c r="D150" s="6" t="s">
        <v>27</v>
      </c>
      <c r="E150" s="197">
        <f>E151+E166+E179</f>
        <v>19552.899999999998</v>
      </c>
      <c r="F150" s="400">
        <f>F151+F166+F179</f>
        <v>17220.576999999997</v>
      </c>
    </row>
    <row r="151" spans="1:6" ht="15.75" thickBot="1">
      <c r="A151" s="349" t="s">
        <v>55</v>
      </c>
      <c r="B151" s="123"/>
      <c r="C151" s="29"/>
      <c r="D151" s="19" t="s">
        <v>28</v>
      </c>
      <c r="E151" s="373">
        <f>E152</f>
        <v>1200.3</v>
      </c>
      <c r="F151" s="409">
        <f>F152</f>
        <v>1178.6510000000001</v>
      </c>
    </row>
    <row r="152" spans="1:6" ht="26.25" thickBot="1">
      <c r="A152" s="57" t="s">
        <v>55</v>
      </c>
      <c r="B152" s="124">
        <v>9900000000</v>
      </c>
      <c r="C152" s="27"/>
      <c r="D152" s="28" t="s">
        <v>201</v>
      </c>
      <c r="E152" s="149">
        <f>E153</f>
        <v>1200.3</v>
      </c>
      <c r="F152" s="149">
        <f>F153</f>
        <v>1178.6510000000001</v>
      </c>
    </row>
    <row r="153" spans="1:6" ht="39" thickBot="1">
      <c r="A153" s="57" t="s">
        <v>55</v>
      </c>
      <c r="B153" s="124">
        <v>9940000000</v>
      </c>
      <c r="C153" s="27"/>
      <c r="D153" s="28" t="s">
        <v>202</v>
      </c>
      <c r="E153" s="149">
        <f>E154+E161</f>
        <v>1200.3</v>
      </c>
      <c r="F153" s="149">
        <f>F154+F161</f>
        <v>1178.6510000000001</v>
      </c>
    </row>
    <row r="154" spans="1:6" ht="32.25" customHeight="1">
      <c r="A154" s="648" t="s">
        <v>55</v>
      </c>
      <c r="B154" s="649">
        <v>9940040300</v>
      </c>
      <c r="C154" s="650"/>
      <c r="D154" s="627" t="s">
        <v>29</v>
      </c>
      <c r="E154" s="597">
        <f>E156</f>
        <v>1000</v>
      </c>
      <c r="F154" s="598">
        <f>F156</f>
        <v>979.08900000000006</v>
      </c>
    </row>
    <row r="155" spans="1:6" ht="12.75" customHeight="1" thickBot="1">
      <c r="A155" s="620"/>
      <c r="B155" s="623"/>
      <c r="C155" s="626"/>
      <c r="D155" s="629"/>
      <c r="E155" s="574"/>
      <c r="F155" s="599"/>
    </row>
    <row r="156" spans="1:6" ht="20.25" customHeight="1">
      <c r="A156" s="615" t="s">
        <v>55</v>
      </c>
      <c r="B156" s="646">
        <v>9940040300</v>
      </c>
      <c r="C156" s="464">
        <v>200</v>
      </c>
      <c r="D156" s="476" t="s">
        <v>140</v>
      </c>
      <c r="E156" s="492">
        <f>E158</f>
        <v>1000</v>
      </c>
      <c r="F156" s="583">
        <f>F158</f>
        <v>979.08900000000006</v>
      </c>
    </row>
    <row r="157" spans="1:6" ht="19.5" customHeight="1" thickBot="1">
      <c r="A157" s="616"/>
      <c r="B157" s="644"/>
      <c r="C157" s="466"/>
      <c r="D157" s="478"/>
      <c r="E157" s="494"/>
      <c r="F157" s="587"/>
    </row>
    <row r="158" spans="1:6" ht="33" customHeight="1">
      <c r="A158" s="615" t="s">
        <v>55</v>
      </c>
      <c r="B158" s="646">
        <v>9940040300</v>
      </c>
      <c r="C158" s="464">
        <v>240</v>
      </c>
      <c r="D158" s="476" t="s">
        <v>11</v>
      </c>
      <c r="E158" s="492">
        <f>E160</f>
        <v>1000</v>
      </c>
      <c r="F158" s="583">
        <f>F160</f>
        <v>979.08900000000006</v>
      </c>
    </row>
    <row r="159" spans="1:6" ht="8.25" customHeight="1" thickBot="1">
      <c r="A159" s="634"/>
      <c r="B159" s="644"/>
      <c r="C159" s="466"/>
      <c r="D159" s="478"/>
      <c r="E159" s="494"/>
      <c r="F159" s="587"/>
    </row>
    <row r="160" spans="1:6" ht="25.5" customHeight="1" thickBot="1">
      <c r="A160" s="57" t="s">
        <v>55</v>
      </c>
      <c r="B160" s="87">
        <v>9940040300</v>
      </c>
      <c r="C160" s="34">
        <v>244</v>
      </c>
      <c r="D160" s="61" t="s">
        <v>12</v>
      </c>
      <c r="E160" s="145">
        <v>1000</v>
      </c>
      <c r="F160" s="177">
        <v>979.08900000000006</v>
      </c>
    </row>
    <row r="161" spans="1:7" ht="54.75" customHeight="1" thickBot="1">
      <c r="A161" s="150" t="s">
        <v>55</v>
      </c>
      <c r="B161" s="192">
        <f>B75</f>
        <v>9940040820</v>
      </c>
      <c r="C161" s="243"/>
      <c r="D161" s="244" t="str">
        <f>D75</f>
        <v>Расходы связанные с содержанием имущества, находящегося в муниципальной собственности городских и сельских поселений</v>
      </c>
      <c r="E161" s="219">
        <f>E162</f>
        <v>200.29999999999998</v>
      </c>
      <c r="F161" s="271">
        <f>F162</f>
        <v>199.56200000000001</v>
      </c>
    </row>
    <row r="162" spans="1:7" ht="43.5" customHeight="1" thickBot="1">
      <c r="A162" s="194" t="s">
        <v>55</v>
      </c>
      <c r="B162" s="238">
        <f>B76</f>
        <v>9940040820</v>
      </c>
      <c r="C162" s="239">
        <f>C76</f>
        <v>200</v>
      </c>
      <c r="D162" s="240" t="str">
        <f>D76</f>
        <v>Закупка товаров, работ и услуг для обеспечения государственных (муниципальных) нужд</v>
      </c>
      <c r="E162" s="371">
        <f>E163</f>
        <v>200.29999999999998</v>
      </c>
      <c r="F162" s="407">
        <f>F163</f>
        <v>199.56200000000001</v>
      </c>
    </row>
    <row r="163" spans="1:7" ht="41.25" customHeight="1" thickBot="1">
      <c r="A163" s="342" t="s">
        <v>55</v>
      </c>
      <c r="B163" s="241">
        <f>B77</f>
        <v>9940040820</v>
      </c>
      <c r="C163" s="191">
        <f>C77</f>
        <v>240</v>
      </c>
      <c r="D163" s="242" t="str">
        <f>D77</f>
        <v>Иные закупки товаров, работ и услуг для обеспечения государственных (муниципальных) нужд</v>
      </c>
      <c r="E163" s="370">
        <f>E164+E165</f>
        <v>200.29999999999998</v>
      </c>
      <c r="F163" s="370">
        <f>F164+F165</f>
        <v>199.56200000000001</v>
      </c>
    </row>
    <row r="164" spans="1:7" ht="23.25" customHeight="1" thickBot="1">
      <c r="A164" s="57" t="s">
        <v>55</v>
      </c>
      <c r="B164" s="235">
        <f>B78</f>
        <v>9940040820</v>
      </c>
      <c r="C164" s="236">
        <f>C78</f>
        <v>244</v>
      </c>
      <c r="D164" s="237" t="str">
        <f>D78</f>
        <v xml:space="preserve">Прочая  закупка товаров, работ и услуг </v>
      </c>
      <c r="E164" s="145">
        <v>197.1</v>
      </c>
      <c r="F164" s="149">
        <v>196.405</v>
      </c>
    </row>
    <row r="165" spans="1:7" ht="23.25" customHeight="1" thickBot="1">
      <c r="A165" s="57" t="s">
        <v>55</v>
      </c>
      <c r="B165" s="235">
        <f>B79</f>
        <v>9940040820</v>
      </c>
      <c r="C165" s="236" t="s">
        <v>238</v>
      </c>
      <c r="D165" s="9" t="s">
        <v>165</v>
      </c>
      <c r="E165" s="145">
        <v>3.2</v>
      </c>
      <c r="F165" s="149">
        <v>3.157</v>
      </c>
    </row>
    <row r="166" spans="1:7" ht="15.75" thickBot="1">
      <c r="A166" s="349" t="s">
        <v>56</v>
      </c>
      <c r="B166" s="123"/>
      <c r="C166" s="29"/>
      <c r="D166" s="19" t="s">
        <v>30</v>
      </c>
      <c r="E166" s="197">
        <f t="shared" ref="E166:F168" si="6">E167</f>
        <v>919.8</v>
      </c>
      <c r="F166" s="400">
        <f t="shared" si="6"/>
        <v>528.71800000000007</v>
      </c>
    </row>
    <row r="167" spans="1:7" ht="26.25" thickBot="1">
      <c r="A167" s="57" t="s">
        <v>56</v>
      </c>
      <c r="B167" s="124">
        <v>9900000000</v>
      </c>
      <c r="C167" s="27"/>
      <c r="D167" s="28" t="s">
        <v>201</v>
      </c>
      <c r="E167" s="144">
        <f t="shared" si="6"/>
        <v>919.8</v>
      </c>
      <c r="F167" s="269">
        <f t="shared" si="6"/>
        <v>528.71800000000007</v>
      </c>
    </row>
    <row r="168" spans="1:7" ht="39" thickBot="1">
      <c r="A168" s="57" t="s">
        <v>56</v>
      </c>
      <c r="B168" s="124">
        <v>9940000000</v>
      </c>
      <c r="C168" s="27"/>
      <c r="D168" s="28" t="s">
        <v>202</v>
      </c>
      <c r="E168" s="149">
        <f t="shared" si="6"/>
        <v>919.8</v>
      </c>
      <c r="F168" s="149">
        <f t="shared" si="6"/>
        <v>528.71800000000007</v>
      </c>
    </row>
    <row r="169" spans="1:7" ht="30.75" customHeight="1">
      <c r="A169" s="656" t="s">
        <v>56</v>
      </c>
      <c r="B169" s="658">
        <v>9940040340</v>
      </c>
      <c r="C169" s="660"/>
      <c r="D169" s="698" t="s">
        <v>31</v>
      </c>
      <c r="E169" s="597">
        <f>E173+E176</f>
        <v>919.8</v>
      </c>
      <c r="F169" s="597">
        <f>F173+F176</f>
        <v>528.71800000000007</v>
      </c>
      <c r="G169" s="41"/>
    </row>
    <row r="170" spans="1:7" ht="16.5" customHeight="1" thickBot="1">
      <c r="A170" s="657"/>
      <c r="B170" s="659"/>
      <c r="C170" s="661"/>
      <c r="D170" s="699"/>
      <c r="E170" s="574"/>
      <c r="F170" s="574"/>
      <c r="G170" s="41"/>
    </row>
    <row r="171" spans="1:7" ht="16.5" customHeight="1">
      <c r="A171" s="690" t="s">
        <v>56</v>
      </c>
      <c r="B171" s="678">
        <v>9940040340</v>
      </c>
      <c r="C171" s="680">
        <v>200</v>
      </c>
      <c r="D171" s="579" t="s">
        <v>143</v>
      </c>
      <c r="E171" s="492">
        <f>E173</f>
        <v>669.8</v>
      </c>
      <c r="F171" s="583">
        <f>F173</f>
        <v>378.71800000000002</v>
      </c>
      <c r="G171" s="41"/>
    </row>
    <row r="172" spans="1:7" ht="23.25" customHeight="1" thickBot="1">
      <c r="A172" s="691"/>
      <c r="B172" s="679"/>
      <c r="C172" s="681"/>
      <c r="D172" s="580"/>
      <c r="E172" s="494"/>
      <c r="F172" s="587"/>
      <c r="G172" s="41"/>
    </row>
    <row r="173" spans="1:7" ht="34.5" customHeight="1">
      <c r="A173" s="615" t="s">
        <v>56</v>
      </c>
      <c r="B173" s="646">
        <v>9940040340</v>
      </c>
      <c r="C173" s="464">
        <v>240</v>
      </c>
      <c r="D173" s="476" t="s">
        <v>11</v>
      </c>
      <c r="E173" s="492">
        <f>E175</f>
        <v>669.8</v>
      </c>
      <c r="F173" s="583">
        <f>F175</f>
        <v>378.71800000000002</v>
      </c>
    </row>
    <row r="174" spans="1:7" ht="12" customHeight="1" thickBot="1">
      <c r="A174" s="616"/>
      <c r="B174" s="644"/>
      <c r="C174" s="466"/>
      <c r="D174" s="478"/>
      <c r="E174" s="494"/>
      <c r="F174" s="587"/>
    </row>
    <row r="175" spans="1:7" ht="16.5" customHeight="1" thickBot="1">
      <c r="A175" s="57" t="s">
        <v>56</v>
      </c>
      <c r="B175" s="87">
        <v>9940040340</v>
      </c>
      <c r="C175" s="34">
        <v>244</v>
      </c>
      <c r="D175" s="61" t="s">
        <v>12</v>
      </c>
      <c r="E175" s="145">
        <v>669.8</v>
      </c>
      <c r="F175" s="177">
        <v>378.71800000000002</v>
      </c>
    </row>
    <row r="176" spans="1:7" ht="16.5" customHeight="1" thickBot="1">
      <c r="A176" s="57" t="s">
        <v>56</v>
      </c>
      <c r="B176" s="87">
        <v>9940040340</v>
      </c>
      <c r="C176" s="34">
        <v>800</v>
      </c>
      <c r="D176" s="264" t="s">
        <v>13</v>
      </c>
      <c r="E176" s="370">
        <f>E178</f>
        <v>250</v>
      </c>
      <c r="F176" s="370">
        <f>F178</f>
        <v>150</v>
      </c>
    </row>
    <row r="177" spans="1:11" ht="64.5" customHeight="1" thickBot="1">
      <c r="A177" s="57" t="s">
        <v>56</v>
      </c>
      <c r="B177" s="87">
        <v>9940040340</v>
      </c>
      <c r="C177" s="34">
        <v>810</v>
      </c>
      <c r="D177" s="199" t="s">
        <v>259</v>
      </c>
      <c r="E177" s="145">
        <f>E178</f>
        <v>250</v>
      </c>
      <c r="F177" s="145">
        <f>F178</f>
        <v>150</v>
      </c>
    </row>
    <row r="178" spans="1:11" ht="66.75" customHeight="1" thickBot="1">
      <c r="A178" s="57" t="s">
        <v>56</v>
      </c>
      <c r="B178" s="87">
        <v>9940040340</v>
      </c>
      <c r="C178" s="34">
        <v>811</v>
      </c>
      <c r="D178" s="199" t="s">
        <v>254</v>
      </c>
      <c r="E178" s="145">
        <v>250</v>
      </c>
      <c r="F178" s="177">
        <v>150</v>
      </c>
    </row>
    <row r="179" spans="1:11" ht="16.5" customHeight="1" thickBot="1">
      <c r="A179" s="349" t="s">
        <v>57</v>
      </c>
      <c r="B179" s="123"/>
      <c r="C179" s="12"/>
      <c r="D179" s="19" t="s">
        <v>32</v>
      </c>
      <c r="E179" s="197">
        <f>E180</f>
        <v>17432.8</v>
      </c>
      <c r="F179" s="400">
        <f>F180</f>
        <v>15513.207999999999</v>
      </c>
    </row>
    <row r="180" spans="1:11" ht="30.75" customHeight="1" thickBot="1">
      <c r="A180" s="57" t="s">
        <v>57</v>
      </c>
      <c r="B180" s="124">
        <v>9900000000</v>
      </c>
      <c r="C180" s="30"/>
      <c r="D180" s="28" t="s">
        <v>201</v>
      </c>
      <c r="E180" s="147">
        <f>E181+E195</f>
        <v>17432.8</v>
      </c>
      <c r="F180" s="147">
        <f>F181+F195</f>
        <v>15513.207999999999</v>
      </c>
      <c r="G180" s="41"/>
    </row>
    <row r="181" spans="1:11" ht="43.5" customHeight="1" thickBot="1">
      <c r="A181" s="57" t="s">
        <v>57</v>
      </c>
      <c r="B181" s="124">
        <v>9940000000</v>
      </c>
      <c r="C181" s="27"/>
      <c r="D181" s="28" t="s">
        <v>202</v>
      </c>
      <c r="E181" s="149">
        <f>E182+E189</f>
        <v>16328.72</v>
      </c>
      <c r="F181" s="149">
        <f>F182+F189</f>
        <v>14409.127999999999</v>
      </c>
      <c r="G181" s="41"/>
    </row>
    <row r="182" spans="1:11" ht="27.75" thickBot="1">
      <c r="A182" s="311" t="s">
        <v>57</v>
      </c>
      <c r="B182" s="125">
        <v>9940040350</v>
      </c>
      <c r="C182" s="13"/>
      <c r="D182" s="8" t="s">
        <v>33</v>
      </c>
      <c r="E182" s="323">
        <f>E183</f>
        <v>6033</v>
      </c>
      <c r="F182" s="401">
        <f>F183</f>
        <v>5376.3359999999993</v>
      </c>
      <c r="G182" s="41"/>
    </row>
    <row r="183" spans="1:11" ht="23.25" customHeight="1">
      <c r="A183" s="615" t="s">
        <v>57</v>
      </c>
      <c r="B183" s="646">
        <v>9940040350</v>
      </c>
      <c r="C183" s="464">
        <v>200</v>
      </c>
      <c r="D183" s="476" t="s">
        <v>140</v>
      </c>
      <c r="E183" s="492">
        <f>E185</f>
        <v>6033</v>
      </c>
      <c r="F183" s="583">
        <f>F185</f>
        <v>5376.3359999999993</v>
      </c>
      <c r="G183" s="41"/>
    </row>
    <row r="184" spans="1:11" ht="15" customHeight="1" thickBot="1">
      <c r="A184" s="616"/>
      <c r="B184" s="644"/>
      <c r="C184" s="466"/>
      <c r="D184" s="478"/>
      <c r="E184" s="494"/>
      <c r="F184" s="587"/>
      <c r="G184" s="41"/>
    </row>
    <row r="185" spans="1:11" ht="34.5" customHeight="1">
      <c r="A185" s="615" t="s">
        <v>57</v>
      </c>
      <c r="B185" s="646">
        <v>9940040350</v>
      </c>
      <c r="C185" s="464">
        <v>240</v>
      </c>
      <c r="D185" s="476" t="s">
        <v>11</v>
      </c>
      <c r="E185" s="492">
        <f>E187+E188</f>
        <v>6033</v>
      </c>
      <c r="F185" s="492">
        <f>F187+F188</f>
        <v>5376.3359999999993</v>
      </c>
      <c r="G185" s="41"/>
    </row>
    <row r="186" spans="1:11" ht="7.5" customHeight="1" thickBot="1">
      <c r="A186" s="616"/>
      <c r="B186" s="644"/>
      <c r="C186" s="466"/>
      <c r="D186" s="478"/>
      <c r="E186" s="494"/>
      <c r="F186" s="494"/>
      <c r="G186" s="41"/>
    </row>
    <row r="187" spans="1:11" ht="15.75" thickBot="1">
      <c r="A187" s="137" t="s">
        <v>57</v>
      </c>
      <c r="B187" s="86">
        <v>9940040350</v>
      </c>
      <c r="C187" s="11">
        <v>244</v>
      </c>
      <c r="D187" s="9" t="s">
        <v>12</v>
      </c>
      <c r="E187" s="261">
        <v>3873</v>
      </c>
      <c r="F187" s="269">
        <v>3397.3229999999999</v>
      </c>
      <c r="G187" s="692"/>
      <c r="H187" s="693"/>
      <c r="I187" s="693"/>
      <c r="J187" s="693"/>
      <c r="K187" s="693"/>
    </row>
    <row r="188" spans="1:11" ht="15.75" thickBot="1">
      <c r="A188" s="137" t="s">
        <v>57</v>
      </c>
      <c r="B188" s="86">
        <v>9940040350</v>
      </c>
      <c r="C188" s="11">
        <v>247</v>
      </c>
      <c r="D188" s="9" t="s">
        <v>165</v>
      </c>
      <c r="E188" s="261">
        <v>2160</v>
      </c>
      <c r="F188" s="269">
        <v>1979.0129999999999</v>
      </c>
      <c r="G188" s="41"/>
    </row>
    <row r="189" spans="1:11" ht="29.25" customHeight="1" thickBot="1">
      <c r="A189" s="311" t="s">
        <v>57</v>
      </c>
      <c r="B189" s="125">
        <v>9940040380</v>
      </c>
      <c r="C189" s="13"/>
      <c r="D189" s="8" t="s">
        <v>34</v>
      </c>
      <c r="E189" s="323">
        <f>E190</f>
        <v>10295.719999999999</v>
      </c>
      <c r="F189" s="401">
        <f>F190</f>
        <v>9032.7919999999995</v>
      </c>
      <c r="G189" s="41"/>
    </row>
    <row r="190" spans="1:11" ht="24.75" customHeight="1">
      <c r="A190" s="615" t="s">
        <v>57</v>
      </c>
      <c r="B190" s="646">
        <v>9940040380</v>
      </c>
      <c r="C190" s="464">
        <v>200</v>
      </c>
      <c r="D190" s="476" t="s">
        <v>139</v>
      </c>
      <c r="E190" s="492">
        <f>E192</f>
        <v>10295.719999999999</v>
      </c>
      <c r="F190" s="583">
        <f>F192</f>
        <v>9032.7919999999995</v>
      </c>
      <c r="G190" s="41"/>
    </row>
    <row r="191" spans="1:11" ht="16.5" customHeight="1" thickBot="1">
      <c r="A191" s="616"/>
      <c r="B191" s="644"/>
      <c r="C191" s="466"/>
      <c r="D191" s="478"/>
      <c r="E191" s="494"/>
      <c r="F191" s="587"/>
      <c r="G191" s="41"/>
    </row>
    <row r="192" spans="1:11" ht="31.5" customHeight="1">
      <c r="A192" s="615" t="s">
        <v>57</v>
      </c>
      <c r="B192" s="646">
        <v>9940040380</v>
      </c>
      <c r="C192" s="464">
        <v>240</v>
      </c>
      <c r="D192" s="700" t="s">
        <v>11</v>
      </c>
      <c r="E192" s="492">
        <f>E194</f>
        <v>10295.719999999999</v>
      </c>
      <c r="F192" s="583">
        <f>F194</f>
        <v>9032.7919999999995</v>
      </c>
      <c r="G192" s="41"/>
    </row>
    <row r="193" spans="1:7" ht="9.75" customHeight="1" thickBot="1">
      <c r="A193" s="616"/>
      <c r="B193" s="644"/>
      <c r="C193" s="466"/>
      <c r="D193" s="701"/>
      <c r="E193" s="494"/>
      <c r="F193" s="587"/>
      <c r="G193" s="41"/>
    </row>
    <row r="194" spans="1:7" ht="15.75" thickBot="1">
      <c r="A194" s="137" t="s">
        <v>57</v>
      </c>
      <c r="B194" s="86">
        <v>9940040380</v>
      </c>
      <c r="C194" s="11">
        <v>244</v>
      </c>
      <c r="D194" s="9" t="s">
        <v>12</v>
      </c>
      <c r="E194" s="261">
        <v>10295.719999999999</v>
      </c>
      <c r="F194" s="269">
        <v>9032.7919999999995</v>
      </c>
      <c r="G194" s="41"/>
    </row>
    <row r="195" spans="1:7" ht="41.25" thickBot="1">
      <c r="A195" s="311" t="s">
        <v>57</v>
      </c>
      <c r="B195" s="125">
        <v>9950000000</v>
      </c>
      <c r="C195" s="13"/>
      <c r="D195" s="8" t="s">
        <v>119</v>
      </c>
      <c r="E195" s="323">
        <f t="shared" ref="E195:F198" si="7">E196</f>
        <v>1104.08</v>
      </c>
      <c r="F195" s="401">
        <f t="shared" si="7"/>
        <v>1104.08</v>
      </c>
      <c r="G195" s="41"/>
    </row>
    <row r="196" spans="1:7" ht="26.25" thickBot="1">
      <c r="A196" s="137" t="s">
        <v>57</v>
      </c>
      <c r="B196" s="86" t="s">
        <v>233</v>
      </c>
      <c r="C196" s="11"/>
      <c r="D196" s="9" t="s">
        <v>244</v>
      </c>
      <c r="E196" s="261">
        <f t="shared" si="7"/>
        <v>1104.08</v>
      </c>
      <c r="F196" s="399">
        <f t="shared" si="7"/>
        <v>1104.08</v>
      </c>
      <c r="G196" s="41"/>
    </row>
    <row r="197" spans="1:7" ht="39" thickBot="1">
      <c r="A197" s="137" t="s">
        <v>57</v>
      </c>
      <c r="B197" s="86" t="s">
        <v>233</v>
      </c>
      <c r="C197" s="11">
        <v>200</v>
      </c>
      <c r="D197" s="9" t="s">
        <v>140</v>
      </c>
      <c r="E197" s="261">
        <f t="shared" si="7"/>
        <v>1104.08</v>
      </c>
      <c r="F197" s="399">
        <f t="shared" si="7"/>
        <v>1104.08</v>
      </c>
      <c r="G197" s="41"/>
    </row>
    <row r="198" spans="1:7" ht="39" thickBot="1">
      <c r="A198" s="137" t="s">
        <v>57</v>
      </c>
      <c r="B198" s="86" t="s">
        <v>233</v>
      </c>
      <c r="C198" s="11">
        <v>240</v>
      </c>
      <c r="D198" s="9" t="s">
        <v>11</v>
      </c>
      <c r="E198" s="261">
        <f t="shared" si="7"/>
        <v>1104.08</v>
      </c>
      <c r="F198" s="399">
        <f t="shared" si="7"/>
        <v>1104.08</v>
      </c>
      <c r="G198" s="41"/>
    </row>
    <row r="199" spans="1:7" ht="15.75" thickBot="1">
      <c r="A199" s="137" t="s">
        <v>57</v>
      </c>
      <c r="B199" s="86" t="s">
        <v>233</v>
      </c>
      <c r="C199" s="11">
        <v>244</v>
      </c>
      <c r="D199" s="9" t="s">
        <v>12</v>
      </c>
      <c r="E199" s="261">
        <v>1104.08</v>
      </c>
      <c r="F199" s="269">
        <v>1104.08</v>
      </c>
      <c r="G199" s="41"/>
    </row>
    <row r="200" spans="1:7" ht="15.75" thickBot="1">
      <c r="A200" s="338" t="s">
        <v>58</v>
      </c>
      <c r="B200" s="127"/>
      <c r="C200" s="12"/>
      <c r="D200" s="6" t="s">
        <v>35</v>
      </c>
      <c r="E200" s="197">
        <f>E201</f>
        <v>12005.900000000001</v>
      </c>
      <c r="F200" s="400">
        <f>F201</f>
        <v>11907.892</v>
      </c>
    </row>
    <row r="201" spans="1:7" ht="15.75" thickBot="1">
      <c r="A201" s="349" t="s">
        <v>59</v>
      </c>
      <c r="B201" s="123"/>
      <c r="C201" s="12"/>
      <c r="D201" s="19" t="s">
        <v>36</v>
      </c>
      <c r="E201" s="197">
        <f>E202</f>
        <v>12005.900000000001</v>
      </c>
      <c r="F201" s="400">
        <f>F202</f>
        <v>11907.892</v>
      </c>
    </row>
    <row r="202" spans="1:7" ht="26.25" thickBot="1">
      <c r="A202" s="57" t="s">
        <v>59</v>
      </c>
      <c r="B202" s="124">
        <v>9900000000</v>
      </c>
      <c r="C202" s="30"/>
      <c r="D202" s="28" t="s">
        <v>201</v>
      </c>
      <c r="E202" s="147">
        <f>E203+E221</f>
        <v>12005.900000000001</v>
      </c>
      <c r="F202" s="147">
        <f>F203+F221</f>
        <v>11907.892</v>
      </c>
    </row>
    <row r="203" spans="1:7" ht="39" thickBot="1">
      <c r="A203" s="57" t="s">
        <v>59</v>
      </c>
      <c r="B203" s="124">
        <v>9940000000</v>
      </c>
      <c r="C203" s="27"/>
      <c r="D203" s="28" t="s">
        <v>202</v>
      </c>
      <c r="E203" s="149">
        <f>E204+E209+E217</f>
        <v>7446.0210000000006</v>
      </c>
      <c r="F203" s="149">
        <f>F204+F209+F217</f>
        <v>7348.0129999999999</v>
      </c>
    </row>
    <row r="204" spans="1:7" ht="38.25" customHeight="1" thickBot="1">
      <c r="A204" s="352" t="s">
        <v>59</v>
      </c>
      <c r="B204" s="126">
        <v>9940040500</v>
      </c>
      <c r="C204" s="15"/>
      <c r="D204" s="31" t="s">
        <v>132</v>
      </c>
      <c r="E204" s="388">
        <f>E205</f>
        <v>4310.2080000000005</v>
      </c>
      <c r="F204" s="410">
        <f>F205</f>
        <v>4310.0839999999998</v>
      </c>
    </row>
    <row r="205" spans="1:7" ht="39" thickBot="1">
      <c r="A205" s="137" t="s">
        <v>59</v>
      </c>
      <c r="B205" s="86">
        <v>9940040500</v>
      </c>
      <c r="C205" s="11">
        <v>600</v>
      </c>
      <c r="D205" s="14" t="s">
        <v>144</v>
      </c>
      <c r="E205" s="261">
        <f>E206</f>
        <v>4310.2080000000005</v>
      </c>
      <c r="F205" s="399">
        <f>F206</f>
        <v>4310.0839999999998</v>
      </c>
    </row>
    <row r="206" spans="1:7" ht="15.75" thickBot="1">
      <c r="A206" s="57" t="s">
        <v>59</v>
      </c>
      <c r="B206" s="124">
        <v>9940040500</v>
      </c>
      <c r="C206" s="87">
        <v>610</v>
      </c>
      <c r="D206" s="88" t="s">
        <v>162</v>
      </c>
      <c r="E206" s="145">
        <f>E207+E208</f>
        <v>4310.2080000000005</v>
      </c>
      <c r="F206" s="145">
        <f>F207+F208</f>
        <v>4310.0839999999998</v>
      </c>
    </row>
    <row r="207" spans="1:7" ht="63" customHeight="1" thickBot="1">
      <c r="A207" s="137" t="s">
        <v>59</v>
      </c>
      <c r="B207" s="86">
        <v>9940040500</v>
      </c>
      <c r="C207" s="11">
        <v>611</v>
      </c>
      <c r="D207" s="9" t="s">
        <v>37</v>
      </c>
      <c r="E207" s="261">
        <v>3710.3</v>
      </c>
      <c r="F207" s="269">
        <v>3710.3</v>
      </c>
    </row>
    <row r="208" spans="1:7" ht="33" customHeight="1" thickBot="1">
      <c r="A208" s="79" t="s">
        <v>59</v>
      </c>
      <c r="B208" s="129">
        <v>9940040500</v>
      </c>
      <c r="C208" s="81">
        <v>612</v>
      </c>
      <c r="D208" s="82" t="s">
        <v>157</v>
      </c>
      <c r="E208" s="220">
        <v>599.90800000000002</v>
      </c>
      <c r="F208" s="169">
        <v>599.78399999999999</v>
      </c>
    </row>
    <row r="209" spans="1:10" ht="38.25" customHeight="1" thickBot="1">
      <c r="A209" s="682" t="s">
        <v>59</v>
      </c>
      <c r="B209" s="684">
        <v>9940040510</v>
      </c>
      <c r="C209" s="686"/>
      <c r="D209" s="688" t="s">
        <v>131</v>
      </c>
      <c r="E209" s="593">
        <f>E211+E216</f>
        <v>3090.2139999999999</v>
      </c>
      <c r="F209" s="595">
        <f>F211+F216</f>
        <v>2992.33</v>
      </c>
    </row>
    <row r="210" spans="1:10" ht="3.75" hidden="1" customHeight="1" thickBot="1">
      <c r="A210" s="683"/>
      <c r="B210" s="685"/>
      <c r="C210" s="687"/>
      <c r="D210" s="689"/>
      <c r="E210" s="594"/>
      <c r="F210" s="596"/>
    </row>
    <row r="211" spans="1:10" ht="39.75" customHeight="1" thickBot="1">
      <c r="A211" s="615" t="s">
        <v>59</v>
      </c>
      <c r="B211" s="646">
        <v>9940040510</v>
      </c>
      <c r="C211" s="464">
        <v>600</v>
      </c>
      <c r="D211" s="481" t="s">
        <v>145</v>
      </c>
      <c r="E211" s="492">
        <f>E214</f>
        <v>1462</v>
      </c>
      <c r="F211" s="583">
        <f>F214</f>
        <v>1365</v>
      </c>
    </row>
    <row r="212" spans="1:10" ht="9" hidden="1" customHeight="1" thickBot="1">
      <c r="A212" s="634"/>
      <c r="B212" s="677"/>
      <c r="C212" s="638"/>
      <c r="D212" s="558"/>
      <c r="E212" s="493"/>
      <c r="F212" s="584"/>
    </row>
    <row r="213" spans="1:10" ht="24" customHeight="1" thickBot="1">
      <c r="A213" s="57" t="s">
        <v>59</v>
      </c>
      <c r="B213" s="124">
        <v>9940040500</v>
      </c>
      <c r="C213" s="87">
        <v>610</v>
      </c>
      <c r="D213" s="88" t="s">
        <v>162</v>
      </c>
      <c r="E213" s="145">
        <f>E214</f>
        <v>1462</v>
      </c>
      <c r="F213" s="146">
        <f>F214</f>
        <v>1365</v>
      </c>
    </row>
    <row r="214" spans="1:10" ht="27.75" customHeight="1">
      <c r="A214" s="669" t="s">
        <v>59</v>
      </c>
      <c r="B214" s="671">
        <v>9940040510</v>
      </c>
      <c r="C214" s="673">
        <v>611</v>
      </c>
      <c r="D214" s="557" t="s">
        <v>37</v>
      </c>
      <c r="E214" s="585">
        <v>1462</v>
      </c>
      <c r="F214" s="571">
        <v>1365</v>
      </c>
      <c r="G214" s="590"/>
      <c r="H214" s="591"/>
      <c r="I214" s="591"/>
      <c r="J214" s="591"/>
    </row>
    <row r="215" spans="1:10" ht="36.75" customHeight="1" thickBot="1">
      <c r="A215" s="670"/>
      <c r="B215" s="672"/>
      <c r="C215" s="674"/>
      <c r="D215" s="558"/>
      <c r="E215" s="586"/>
      <c r="F215" s="572"/>
    </row>
    <row r="216" spans="1:10" ht="24.75" customHeight="1" thickBot="1">
      <c r="A216" s="79" t="s">
        <v>59</v>
      </c>
      <c r="B216" s="129">
        <v>9940040510</v>
      </c>
      <c r="C216" s="81">
        <v>612</v>
      </c>
      <c r="D216" s="82" t="s">
        <v>157</v>
      </c>
      <c r="E216" s="171">
        <v>1628.2139999999999</v>
      </c>
      <c r="F216" s="172">
        <v>1627.33</v>
      </c>
    </row>
    <row r="217" spans="1:10" ht="41.25" customHeight="1" thickBot="1">
      <c r="A217" s="353" t="s">
        <v>59</v>
      </c>
      <c r="B217" s="226" t="s">
        <v>227</v>
      </c>
      <c r="C217" s="282"/>
      <c r="D217" s="212" t="s">
        <v>228</v>
      </c>
      <c r="E217" s="372">
        <f t="shared" ref="E217:F219" si="8">E218</f>
        <v>45.598999999999997</v>
      </c>
      <c r="F217" s="372">
        <f t="shared" si="8"/>
        <v>45.598999999999997</v>
      </c>
    </row>
    <row r="218" spans="1:10" ht="39" customHeight="1" thickBot="1">
      <c r="A218" s="158" t="s">
        <v>59</v>
      </c>
      <c r="B218" s="221" t="s">
        <v>227</v>
      </c>
      <c r="C218" s="222">
        <v>600</v>
      </c>
      <c r="D218" s="210" t="s">
        <v>229</v>
      </c>
      <c r="E218" s="171">
        <f t="shared" si="8"/>
        <v>45.598999999999997</v>
      </c>
      <c r="F218" s="171">
        <f t="shared" si="8"/>
        <v>45.598999999999997</v>
      </c>
    </row>
    <row r="219" spans="1:10" ht="24" customHeight="1" thickBot="1">
      <c r="A219" s="163" t="s">
        <v>59</v>
      </c>
      <c r="B219" s="133" t="s">
        <v>227</v>
      </c>
      <c r="C219" s="223">
        <v>610</v>
      </c>
      <c r="D219" s="74" t="s">
        <v>162</v>
      </c>
      <c r="E219" s="170">
        <f t="shared" si="8"/>
        <v>45.598999999999997</v>
      </c>
      <c r="F219" s="170">
        <f t="shared" si="8"/>
        <v>45.598999999999997</v>
      </c>
    </row>
    <row r="220" spans="1:10" ht="66" customHeight="1" thickBot="1">
      <c r="A220" s="158" t="s">
        <v>59</v>
      </c>
      <c r="B220" s="221" t="s">
        <v>227</v>
      </c>
      <c r="C220" s="222">
        <v>611</v>
      </c>
      <c r="D220" s="210" t="s">
        <v>37</v>
      </c>
      <c r="E220" s="171">
        <v>45.598999999999997</v>
      </c>
      <c r="F220" s="172">
        <v>45.598999999999997</v>
      </c>
    </row>
    <row r="221" spans="1:10" ht="36.75" customHeight="1" thickBot="1">
      <c r="A221" s="228" t="str">
        <f>'[3]приложение 4 (РПЦ)'!A231</f>
        <v>0801</v>
      </c>
      <c r="B221" s="227">
        <f>'[3]приложение 4 (РПЦ)'!B231</f>
        <v>9950000000</v>
      </c>
      <c r="C221" s="228"/>
      <c r="D221" s="229" t="str">
        <f>'[3]приложение 4 (РПЦ)'!D231</f>
        <v>Расходы на отдельные мероприятия за счет целевых межбюджетных трансфертов</v>
      </c>
      <c r="E221" s="391">
        <f t="shared" ref="E221:F224" si="9">E222</f>
        <v>4559.8789999999999</v>
      </c>
      <c r="F221" s="391">
        <f t="shared" si="9"/>
        <v>4559.8789999999999</v>
      </c>
    </row>
    <row r="222" spans="1:10" ht="41.25" customHeight="1" thickBot="1">
      <c r="A222" s="158" t="str">
        <f>'[3]приложение 4 (РПЦ)'!A232</f>
        <v>0801</v>
      </c>
      <c r="B222" s="159">
        <f>'[3]приложение 4 (РПЦ)'!B232</f>
        <v>9950010680</v>
      </c>
      <c r="C222" s="158"/>
      <c r="D222" s="225" t="str">
        <f>'[3]приложение 4 (РПЦ)'!D232</f>
        <v>Повышение заработной платы работникам  учреждений культуры за счет средств областного бюджета</v>
      </c>
      <c r="E222" s="171">
        <f t="shared" si="9"/>
        <v>4559.8789999999999</v>
      </c>
      <c r="F222" s="171">
        <f t="shared" si="9"/>
        <v>4559.8789999999999</v>
      </c>
    </row>
    <row r="223" spans="1:10" ht="48" customHeight="1" thickBot="1">
      <c r="A223" s="158" t="str">
        <f>'[3]приложение 4 (РПЦ)'!A233</f>
        <v>0801</v>
      </c>
      <c r="B223" s="159">
        <f>'[3]приложение 4 (РПЦ)'!B233</f>
        <v>9950010680</v>
      </c>
      <c r="C223" s="158">
        <f>'[3]приложение 4 (РПЦ)'!C233</f>
        <v>600</v>
      </c>
      <c r="D223" s="225" t="str">
        <f>'[3]приложение 4 (РПЦ)'!D233</f>
        <v>Предоставление субсидий  бюджетным, автономным учреждениям и иным некоммерческим организациям</v>
      </c>
      <c r="E223" s="171">
        <f t="shared" si="9"/>
        <v>4559.8789999999999</v>
      </c>
      <c r="F223" s="171">
        <f t="shared" si="9"/>
        <v>4559.8789999999999</v>
      </c>
    </row>
    <row r="224" spans="1:10" ht="22.5" customHeight="1" thickBot="1">
      <c r="A224" s="158" t="str">
        <f>'[3]приложение 4 (РПЦ)'!A234</f>
        <v>0801</v>
      </c>
      <c r="B224" s="159">
        <f>'[3]приложение 4 (РПЦ)'!B234</f>
        <v>9950010680</v>
      </c>
      <c r="C224" s="158">
        <f>'[3]приложение 4 (РПЦ)'!C234</f>
        <v>610</v>
      </c>
      <c r="D224" s="225" t="str">
        <f>'[3]приложение 4 (РПЦ)'!D234</f>
        <v>Субсидии бюджетным учреждениям</v>
      </c>
      <c r="E224" s="171">
        <f t="shared" si="9"/>
        <v>4559.8789999999999</v>
      </c>
      <c r="F224" s="171">
        <f t="shared" si="9"/>
        <v>4559.8789999999999</v>
      </c>
    </row>
    <row r="225" spans="1:6" ht="67.5" customHeight="1" thickBot="1">
      <c r="A225" s="158" t="str">
        <f>'[3]приложение 4 (РПЦ)'!A235</f>
        <v>0801</v>
      </c>
      <c r="B225" s="159">
        <f>'[3]приложение 4 (РПЦ)'!B235</f>
        <v>9950010680</v>
      </c>
      <c r="C225" s="158">
        <f>'[3]приложение 4 (РПЦ)'!C235</f>
        <v>611</v>
      </c>
      <c r="D225" s="225" t="str">
        <f>'[3]приложение 4 (РПЦ)'!D235</f>
        <v>Субсидии бюджетным учреждениям на финансовое обеспечение государственного (муниципального) задания  на оказание  государственных (муниципальных)  услуг (выполнение работ)</v>
      </c>
      <c r="E225" s="171">
        <v>4559.8789999999999</v>
      </c>
      <c r="F225" s="172">
        <v>4559.8789999999999</v>
      </c>
    </row>
    <row r="226" spans="1:6" ht="15.75" thickBot="1">
      <c r="A226" s="354">
        <v>1000</v>
      </c>
      <c r="B226" s="127"/>
      <c r="C226" s="224"/>
      <c r="D226" s="36" t="s">
        <v>38</v>
      </c>
      <c r="E226" s="197">
        <f>E227</f>
        <v>3270</v>
      </c>
      <c r="F226" s="197">
        <f>F227</f>
        <v>3270</v>
      </c>
    </row>
    <row r="227" spans="1:6" ht="15.75" thickBot="1">
      <c r="A227" s="355">
        <v>1004</v>
      </c>
      <c r="B227" s="125"/>
      <c r="C227" s="13"/>
      <c r="D227" s="8" t="s">
        <v>187</v>
      </c>
      <c r="E227" s="323">
        <f>E228</f>
        <v>3270</v>
      </c>
      <c r="F227" s="323">
        <f>F228</f>
        <v>3270</v>
      </c>
    </row>
    <row r="228" spans="1:6" ht="26.25" thickBot="1">
      <c r="A228" s="85">
        <v>1004</v>
      </c>
      <c r="B228" s="86">
        <v>9900000000</v>
      </c>
      <c r="C228" s="11"/>
      <c r="D228" s="9" t="s">
        <v>201</v>
      </c>
      <c r="E228" s="261">
        <f>E229+E234</f>
        <v>3270</v>
      </c>
      <c r="F228" s="261">
        <f>F229+F234</f>
        <v>3270</v>
      </c>
    </row>
    <row r="229" spans="1:6" ht="39" thickBot="1">
      <c r="A229" s="85">
        <v>1004</v>
      </c>
      <c r="B229" s="86">
        <v>9940000000</v>
      </c>
      <c r="C229" s="11"/>
      <c r="D229" s="9" t="s">
        <v>202</v>
      </c>
      <c r="E229" s="261">
        <f t="shared" ref="E229:F231" si="10">E230</f>
        <v>654</v>
      </c>
      <c r="F229" s="261">
        <f t="shared" si="10"/>
        <v>654</v>
      </c>
    </row>
    <row r="230" spans="1:6" ht="51.75" thickBot="1">
      <c r="A230" s="85">
        <v>1004</v>
      </c>
      <c r="B230" s="86" t="s">
        <v>188</v>
      </c>
      <c r="C230" s="11"/>
      <c r="D230" s="9" t="s">
        <v>189</v>
      </c>
      <c r="E230" s="261">
        <f t="shared" si="10"/>
        <v>654</v>
      </c>
      <c r="F230" s="261">
        <f t="shared" si="10"/>
        <v>654</v>
      </c>
    </row>
    <row r="231" spans="1:6" ht="26.25" thickBot="1">
      <c r="A231" s="85">
        <v>1004</v>
      </c>
      <c r="B231" s="86" t="s">
        <v>188</v>
      </c>
      <c r="C231" s="11">
        <v>300</v>
      </c>
      <c r="D231" s="9" t="s">
        <v>39</v>
      </c>
      <c r="E231" s="261">
        <f t="shared" si="10"/>
        <v>654</v>
      </c>
      <c r="F231" s="261">
        <f t="shared" si="10"/>
        <v>654</v>
      </c>
    </row>
    <row r="232" spans="1:6" ht="26.25" thickBot="1">
      <c r="A232" s="85">
        <v>1004</v>
      </c>
      <c r="B232" s="86" t="s">
        <v>188</v>
      </c>
      <c r="C232" s="11">
        <v>320</v>
      </c>
      <c r="D232" s="9" t="s">
        <v>190</v>
      </c>
      <c r="E232" s="261">
        <f>E233</f>
        <v>654</v>
      </c>
      <c r="F232" s="261">
        <f>F233</f>
        <v>654</v>
      </c>
    </row>
    <row r="233" spans="1:6" ht="26.25" thickBot="1">
      <c r="A233" s="85">
        <v>1004</v>
      </c>
      <c r="B233" s="86" t="s">
        <v>188</v>
      </c>
      <c r="C233" s="11">
        <v>322</v>
      </c>
      <c r="D233" s="9" t="s">
        <v>191</v>
      </c>
      <c r="E233" s="261">
        <v>654</v>
      </c>
      <c r="F233" s="269">
        <v>654</v>
      </c>
    </row>
    <row r="234" spans="1:6" ht="26.25" thickBot="1">
      <c r="A234" s="85">
        <v>1004</v>
      </c>
      <c r="B234" s="86">
        <v>9950000000</v>
      </c>
      <c r="C234" s="11"/>
      <c r="D234" s="9" t="s">
        <v>119</v>
      </c>
      <c r="E234" s="261">
        <f t="shared" ref="E234:F237" si="11">E235</f>
        <v>2616</v>
      </c>
      <c r="F234" s="261">
        <f t="shared" si="11"/>
        <v>2616</v>
      </c>
    </row>
    <row r="235" spans="1:6" ht="39" thickBot="1">
      <c r="A235" s="85">
        <v>1004</v>
      </c>
      <c r="B235" s="86">
        <v>9950010290</v>
      </c>
      <c r="C235" s="11"/>
      <c r="D235" s="9" t="s">
        <v>230</v>
      </c>
      <c r="E235" s="261">
        <f t="shared" si="11"/>
        <v>2616</v>
      </c>
      <c r="F235" s="261">
        <f t="shared" si="11"/>
        <v>2616</v>
      </c>
    </row>
    <row r="236" spans="1:6" ht="26.25" thickBot="1">
      <c r="A236" s="85">
        <v>1004</v>
      </c>
      <c r="B236" s="86">
        <v>9950010290</v>
      </c>
      <c r="C236" s="11">
        <v>300</v>
      </c>
      <c r="D236" s="9" t="s">
        <v>39</v>
      </c>
      <c r="E236" s="261">
        <f t="shared" si="11"/>
        <v>2616</v>
      </c>
      <c r="F236" s="261">
        <f t="shared" si="11"/>
        <v>2616</v>
      </c>
    </row>
    <row r="237" spans="1:6" ht="26.25" thickBot="1">
      <c r="A237" s="85">
        <v>1004</v>
      </c>
      <c r="B237" s="86">
        <v>9950010290</v>
      </c>
      <c r="C237" s="11">
        <v>320</v>
      </c>
      <c r="D237" s="9" t="s">
        <v>190</v>
      </c>
      <c r="E237" s="261">
        <f t="shared" si="11"/>
        <v>2616</v>
      </c>
      <c r="F237" s="261">
        <f t="shared" si="11"/>
        <v>2616</v>
      </c>
    </row>
    <row r="238" spans="1:6" ht="26.25" thickBot="1">
      <c r="A238" s="85">
        <v>1004</v>
      </c>
      <c r="B238" s="86">
        <v>9950010290</v>
      </c>
      <c r="C238" s="11">
        <v>322</v>
      </c>
      <c r="D238" s="9" t="s">
        <v>191</v>
      </c>
      <c r="E238" s="261">
        <v>2616</v>
      </c>
      <c r="F238" s="269">
        <v>2616</v>
      </c>
    </row>
    <row r="239" spans="1:6" ht="15.75" thickBot="1">
      <c r="A239" s="354">
        <v>1100</v>
      </c>
      <c r="B239" s="127"/>
      <c r="C239" s="12"/>
      <c r="D239" s="35" t="s">
        <v>40</v>
      </c>
      <c r="E239" s="197">
        <f t="shared" ref="E239:F241" si="12">E240</f>
        <v>700</v>
      </c>
      <c r="F239" s="400">
        <f t="shared" si="12"/>
        <v>698.64299999999992</v>
      </c>
    </row>
    <row r="240" spans="1:6" ht="15.75" thickBot="1">
      <c r="A240" s="356">
        <v>1102</v>
      </c>
      <c r="B240" s="123"/>
      <c r="C240" s="29"/>
      <c r="D240" s="19" t="s">
        <v>41</v>
      </c>
      <c r="E240" s="373">
        <f t="shared" si="12"/>
        <v>700</v>
      </c>
      <c r="F240" s="409">
        <f t="shared" si="12"/>
        <v>698.64299999999992</v>
      </c>
    </row>
    <row r="241" spans="1:6" ht="26.25" thickBot="1">
      <c r="A241" s="57" t="s">
        <v>121</v>
      </c>
      <c r="B241" s="124">
        <v>9900000000</v>
      </c>
      <c r="C241" s="27"/>
      <c r="D241" s="28" t="s">
        <v>201</v>
      </c>
      <c r="E241" s="149">
        <f t="shared" si="12"/>
        <v>700</v>
      </c>
      <c r="F241" s="245">
        <f t="shared" si="12"/>
        <v>698.64299999999992</v>
      </c>
    </row>
    <row r="242" spans="1:6" ht="28.5" customHeight="1">
      <c r="A242" s="675">
        <v>1102</v>
      </c>
      <c r="B242" s="643">
        <v>9940000000</v>
      </c>
      <c r="C242" s="637"/>
      <c r="D242" s="545" t="s">
        <v>203</v>
      </c>
      <c r="E242" s="497">
        <f>E244</f>
        <v>700</v>
      </c>
      <c r="F242" s="497">
        <f>F244</f>
        <v>698.64299999999992</v>
      </c>
    </row>
    <row r="243" spans="1:6" s="33" customFormat="1" ht="11.25" customHeight="1" thickBot="1">
      <c r="A243" s="676"/>
      <c r="B243" s="677"/>
      <c r="C243" s="638"/>
      <c r="D243" s="546"/>
      <c r="E243" s="493"/>
      <c r="F243" s="493"/>
    </row>
    <row r="244" spans="1:6" s="33" customFormat="1" ht="37.5" customHeight="1" thickBot="1">
      <c r="A244" s="27">
        <f>'приложение 5(вед стр)'!B250</f>
        <v>1102</v>
      </c>
      <c r="B244" s="131">
        <f>'приложение 5(вед стр)'!C250</f>
        <v>9940040530</v>
      </c>
      <c r="C244" s="89"/>
      <c r="D244" s="90" t="str">
        <f>'приложение 5(вед стр)'!E250</f>
        <v>Прочие мероприятия в области физкультуры и спорта  в городских и сельских поселениях</v>
      </c>
      <c r="E244" s="145">
        <f>'приложение 5(вед стр)'!F250</f>
        <v>700</v>
      </c>
      <c r="F244" s="145">
        <f>F245+F248</f>
        <v>698.64299999999992</v>
      </c>
    </row>
    <row r="245" spans="1:6" s="33" customFormat="1" ht="80.25" customHeight="1" thickBot="1">
      <c r="A245" s="357">
        <v>1102</v>
      </c>
      <c r="B245" s="394">
        <v>9940040530</v>
      </c>
      <c r="C245" s="395">
        <v>100</v>
      </c>
      <c r="D245" s="396" t="s">
        <v>146</v>
      </c>
      <c r="E245" s="139">
        <f>E246</f>
        <v>30.1</v>
      </c>
      <c r="F245" s="398">
        <f>F246</f>
        <v>30.030999999999999</v>
      </c>
    </row>
    <row r="246" spans="1:6" s="33" customFormat="1" ht="37.5" customHeight="1" thickBot="1">
      <c r="A246" s="231">
        <v>1102</v>
      </c>
      <c r="B246" s="309">
        <v>9940040530</v>
      </c>
      <c r="C246" s="42">
        <v>120</v>
      </c>
      <c r="D246" s="56" t="s">
        <v>161</v>
      </c>
      <c r="E246" s="385">
        <f>E247</f>
        <v>30.1</v>
      </c>
      <c r="F246" s="149">
        <f>F247</f>
        <v>30.030999999999999</v>
      </c>
    </row>
    <row r="247" spans="1:6" s="33" customFormat="1" ht="37.5" customHeight="1" thickBot="1">
      <c r="A247" s="27">
        <v>1102</v>
      </c>
      <c r="B247" s="131">
        <v>9940040530</v>
      </c>
      <c r="C247" s="246">
        <v>123</v>
      </c>
      <c r="D247" s="217" t="s">
        <v>234</v>
      </c>
      <c r="E247" s="145">
        <v>30.1</v>
      </c>
      <c r="F247" s="149">
        <v>30.030999999999999</v>
      </c>
    </row>
    <row r="248" spans="1:6" ht="24" customHeight="1">
      <c r="A248" s="662">
        <v>1102</v>
      </c>
      <c r="B248" s="664">
        <v>9940040530</v>
      </c>
      <c r="C248" s="666">
        <v>200</v>
      </c>
      <c r="D248" s="535" t="s">
        <v>143</v>
      </c>
      <c r="E248" s="537">
        <f>E250</f>
        <v>669.9</v>
      </c>
      <c r="F248" s="588">
        <f>F250</f>
        <v>668.61199999999997</v>
      </c>
    </row>
    <row r="249" spans="1:6" ht="15.75" customHeight="1" thickBot="1">
      <c r="A249" s="663"/>
      <c r="B249" s="665"/>
      <c r="C249" s="614"/>
      <c r="D249" s="500"/>
      <c r="E249" s="538"/>
      <c r="F249" s="589"/>
    </row>
    <row r="250" spans="1:6" ht="30" customHeight="1">
      <c r="A250" s="667">
        <v>1102</v>
      </c>
      <c r="B250" s="646">
        <v>9940040530</v>
      </c>
      <c r="C250" s="464">
        <v>240</v>
      </c>
      <c r="D250" s="481" t="s">
        <v>11</v>
      </c>
      <c r="E250" s="492">
        <f>E252</f>
        <v>669.9</v>
      </c>
      <c r="F250" s="583">
        <f>F252</f>
        <v>668.61199999999997</v>
      </c>
    </row>
    <row r="251" spans="1:6" ht="9.75" customHeight="1" thickBot="1">
      <c r="A251" s="668"/>
      <c r="B251" s="644"/>
      <c r="C251" s="466"/>
      <c r="D251" s="491"/>
      <c r="E251" s="494"/>
      <c r="F251" s="587"/>
    </row>
    <row r="252" spans="1:6" ht="15.75" thickBot="1">
      <c r="A252" s="85">
        <v>1102</v>
      </c>
      <c r="B252" s="86">
        <v>9940040530</v>
      </c>
      <c r="C252" s="11">
        <v>244</v>
      </c>
      <c r="D252" s="9" t="s">
        <v>12</v>
      </c>
      <c r="E252" s="261">
        <v>669.9</v>
      </c>
      <c r="F252" s="269">
        <v>668.61199999999997</v>
      </c>
    </row>
    <row r="253" spans="1:6" ht="15.75" thickBot="1">
      <c r="A253" s="130"/>
      <c r="B253" s="272"/>
      <c r="C253" s="54"/>
      <c r="D253" s="273" t="s">
        <v>42</v>
      </c>
      <c r="E253" s="386">
        <f>E8+E88+E104+E120+E150+E200+E226+E239</f>
        <v>67013.499530000001</v>
      </c>
      <c r="F253" s="386">
        <f>F8+F88+F104+F120+F150+F200+F226+F239</f>
        <v>63126.327999999994</v>
      </c>
    </row>
    <row r="254" spans="1:6">
      <c r="A254" s="16"/>
      <c r="E254" s="41"/>
    </row>
    <row r="255" spans="1:6">
      <c r="E255" s="41"/>
    </row>
    <row r="256" spans="1:6">
      <c r="E256" s="41"/>
    </row>
    <row r="257" spans="5:5">
      <c r="E257" s="41"/>
    </row>
    <row r="258" spans="5:5">
      <c r="E258" s="41"/>
    </row>
    <row r="259" spans="5:5">
      <c r="E259" s="41"/>
    </row>
    <row r="260" spans="5:5">
      <c r="E260" s="41"/>
    </row>
    <row r="261" spans="5:5">
      <c r="E261" s="41"/>
    </row>
    <row r="262" spans="5:5">
      <c r="E262" s="41"/>
    </row>
    <row r="263" spans="5:5">
      <c r="E263" s="41"/>
    </row>
    <row r="264" spans="5:5">
      <c r="E264" s="41"/>
    </row>
    <row r="265" spans="5:5">
      <c r="E265" s="41"/>
    </row>
    <row r="266" spans="5:5">
      <c r="E266" s="41"/>
    </row>
    <row r="267" spans="5:5">
      <c r="E267" s="41"/>
    </row>
    <row r="268" spans="5:5">
      <c r="E268" s="41"/>
    </row>
    <row r="269" spans="5:5">
      <c r="E269" s="41"/>
    </row>
    <row r="270" spans="5:5">
      <c r="E270" s="41"/>
    </row>
    <row r="271" spans="5:5">
      <c r="E271" s="41"/>
    </row>
    <row r="272" spans="5:5">
      <c r="E272" s="41"/>
    </row>
    <row r="273" spans="5:5">
      <c r="E273" s="41"/>
    </row>
    <row r="274" spans="5:5">
      <c r="E274" s="41"/>
    </row>
    <row r="275" spans="5:5">
      <c r="E275" s="41"/>
    </row>
    <row r="276" spans="5:5">
      <c r="E276" s="41"/>
    </row>
    <row r="277" spans="5:5">
      <c r="E277" s="41"/>
    </row>
    <row r="278" spans="5:5">
      <c r="E278" s="41"/>
    </row>
    <row r="279" spans="5:5">
      <c r="E279" s="41"/>
    </row>
    <row r="280" spans="5:5">
      <c r="E280" s="41"/>
    </row>
    <row r="281" spans="5:5">
      <c r="E281" s="41"/>
    </row>
    <row r="282" spans="5:5">
      <c r="E282" s="41"/>
    </row>
    <row r="283" spans="5:5">
      <c r="E283" s="41"/>
    </row>
    <row r="284" spans="5:5">
      <c r="E284" s="41"/>
    </row>
    <row r="285" spans="5:5">
      <c r="E285" s="41"/>
    </row>
    <row r="286" spans="5:5">
      <c r="E286" s="41"/>
    </row>
    <row r="287" spans="5:5">
      <c r="E287" s="41"/>
    </row>
    <row r="288" spans="5:5">
      <c r="E288" s="41"/>
    </row>
    <row r="289" spans="5:5">
      <c r="E289" s="41"/>
    </row>
    <row r="290" spans="5:5">
      <c r="E290" s="41"/>
    </row>
    <row r="291" spans="5:5">
      <c r="E291" s="41"/>
    </row>
    <row r="292" spans="5:5">
      <c r="E292" s="41"/>
    </row>
    <row r="293" spans="5:5">
      <c r="E293" s="41"/>
    </row>
    <row r="294" spans="5:5">
      <c r="E294" s="41"/>
    </row>
    <row r="295" spans="5:5">
      <c r="E295" s="41"/>
    </row>
    <row r="296" spans="5:5">
      <c r="E296" s="41"/>
    </row>
    <row r="297" spans="5:5">
      <c r="E297" s="41"/>
    </row>
    <row r="298" spans="5:5">
      <c r="E298" s="41"/>
    </row>
    <row r="299" spans="5:5">
      <c r="E299" s="41"/>
    </row>
    <row r="300" spans="5:5">
      <c r="E300" s="41"/>
    </row>
    <row r="301" spans="5:5">
      <c r="E301" s="41"/>
    </row>
    <row r="302" spans="5:5">
      <c r="E302" s="41"/>
    </row>
    <row r="303" spans="5:5">
      <c r="E303" s="41"/>
    </row>
    <row r="304" spans="5:5">
      <c r="E304" s="41"/>
    </row>
    <row r="305" spans="5:5">
      <c r="E305" s="41"/>
    </row>
    <row r="306" spans="5:5">
      <c r="E306" s="41"/>
    </row>
    <row r="307" spans="5:5">
      <c r="E307" s="41"/>
    </row>
    <row r="308" spans="5:5">
      <c r="E308" s="41"/>
    </row>
    <row r="309" spans="5:5">
      <c r="E309" s="41"/>
    </row>
    <row r="310" spans="5:5">
      <c r="E310" s="41"/>
    </row>
    <row r="311" spans="5:5">
      <c r="E311" s="41"/>
    </row>
    <row r="312" spans="5:5">
      <c r="E312" s="41"/>
    </row>
    <row r="313" spans="5:5">
      <c r="E313" s="41"/>
    </row>
    <row r="314" spans="5:5">
      <c r="E314" s="41"/>
    </row>
    <row r="315" spans="5:5">
      <c r="E315" s="41"/>
    </row>
    <row r="316" spans="5:5">
      <c r="E316" s="41"/>
    </row>
    <row r="317" spans="5:5">
      <c r="E317" s="41"/>
    </row>
    <row r="318" spans="5:5">
      <c r="E318" s="41"/>
    </row>
    <row r="319" spans="5:5">
      <c r="E319" s="41"/>
    </row>
    <row r="320" spans="5:5">
      <c r="E320" s="41"/>
    </row>
    <row r="321" spans="5:5">
      <c r="E321" s="41"/>
    </row>
    <row r="322" spans="5:5">
      <c r="E322" s="41"/>
    </row>
    <row r="323" spans="5:5">
      <c r="E323" s="41"/>
    </row>
    <row r="324" spans="5:5">
      <c r="E324" s="41"/>
    </row>
    <row r="325" spans="5:5">
      <c r="E325" s="41"/>
    </row>
    <row r="326" spans="5:5">
      <c r="E326" s="41"/>
    </row>
    <row r="327" spans="5:5">
      <c r="E327" s="41"/>
    </row>
    <row r="328" spans="5:5">
      <c r="E328" s="41"/>
    </row>
    <row r="329" spans="5:5">
      <c r="E329" s="41"/>
    </row>
    <row r="330" spans="5:5">
      <c r="E330" s="41"/>
    </row>
    <row r="331" spans="5:5">
      <c r="E331" s="41"/>
    </row>
    <row r="332" spans="5:5">
      <c r="E332" s="41"/>
    </row>
    <row r="333" spans="5:5">
      <c r="E333" s="41"/>
    </row>
    <row r="334" spans="5:5">
      <c r="E334" s="41"/>
    </row>
    <row r="335" spans="5:5">
      <c r="E335" s="41"/>
    </row>
    <row r="336" spans="5:5">
      <c r="E336" s="41"/>
    </row>
    <row r="337" spans="5:5">
      <c r="E337" s="41"/>
    </row>
    <row r="338" spans="5:5">
      <c r="E338" s="41"/>
    </row>
    <row r="339" spans="5:5">
      <c r="E339" s="41"/>
    </row>
    <row r="340" spans="5:5">
      <c r="E340" s="41"/>
    </row>
    <row r="341" spans="5:5">
      <c r="E341" s="41"/>
    </row>
    <row r="342" spans="5:5">
      <c r="E342" s="41"/>
    </row>
    <row r="343" spans="5:5">
      <c r="E343" s="41"/>
    </row>
    <row r="344" spans="5:5">
      <c r="E344" s="41"/>
    </row>
    <row r="345" spans="5:5">
      <c r="E345" s="41"/>
    </row>
    <row r="346" spans="5:5">
      <c r="E346" s="41"/>
    </row>
    <row r="347" spans="5:5">
      <c r="E347" s="41"/>
    </row>
    <row r="348" spans="5:5">
      <c r="E348" s="41"/>
    </row>
    <row r="349" spans="5:5">
      <c r="E349" s="41"/>
    </row>
    <row r="350" spans="5:5">
      <c r="E350" s="41"/>
    </row>
    <row r="351" spans="5:5">
      <c r="E351" s="41"/>
    </row>
    <row r="352" spans="5:5">
      <c r="E352" s="41"/>
    </row>
    <row r="353" spans="5:5">
      <c r="E353" s="41"/>
    </row>
    <row r="354" spans="5:5">
      <c r="E354" s="41"/>
    </row>
    <row r="355" spans="5:5">
      <c r="E355" s="41"/>
    </row>
    <row r="356" spans="5:5">
      <c r="E356" s="41"/>
    </row>
    <row r="357" spans="5:5">
      <c r="E357" s="41"/>
    </row>
    <row r="358" spans="5:5">
      <c r="E358" s="41"/>
    </row>
    <row r="359" spans="5:5">
      <c r="E359" s="41"/>
    </row>
    <row r="360" spans="5:5">
      <c r="E360" s="41"/>
    </row>
    <row r="361" spans="5:5">
      <c r="E361" s="41"/>
    </row>
    <row r="362" spans="5:5">
      <c r="E362" s="41"/>
    </row>
    <row r="363" spans="5:5">
      <c r="E363" s="41"/>
    </row>
    <row r="364" spans="5:5">
      <c r="E364" s="41"/>
    </row>
    <row r="365" spans="5:5">
      <c r="E365" s="41"/>
    </row>
    <row r="366" spans="5:5">
      <c r="E366" s="41"/>
    </row>
    <row r="367" spans="5:5">
      <c r="E367" s="41"/>
    </row>
    <row r="368" spans="5:5">
      <c r="E368" s="41"/>
    </row>
    <row r="369" spans="5:5">
      <c r="E369" s="41"/>
    </row>
    <row r="370" spans="5:5">
      <c r="E370" s="41"/>
    </row>
    <row r="371" spans="5:5">
      <c r="E371" s="41"/>
    </row>
    <row r="372" spans="5:5">
      <c r="E372" s="41"/>
    </row>
    <row r="373" spans="5:5">
      <c r="E373" s="41"/>
    </row>
    <row r="374" spans="5:5">
      <c r="E374" s="41"/>
    </row>
    <row r="375" spans="5:5">
      <c r="E375" s="41"/>
    </row>
    <row r="376" spans="5:5">
      <c r="E376" s="41"/>
    </row>
    <row r="377" spans="5:5">
      <c r="E377" s="41"/>
    </row>
    <row r="378" spans="5:5">
      <c r="E378" s="41"/>
    </row>
    <row r="379" spans="5:5">
      <c r="E379" s="41"/>
    </row>
    <row r="380" spans="5:5">
      <c r="E380" s="41"/>
    </row>
    <row r="381" spans="5:5">
      <c r="E381" s="41"/>
    </row>
    <row r="382" spans="5:5">
      <c r="E382" s="41"/>
    </row>
    <row r="383" spans="5:5">
      <c r="E383" s="41"/>
    </row>
    <row r="384" spans="5:5">
      <c r="E384" s="41"/>
    </row>
    <row r="385" spans="5:5">
      <c r="E385" s="41"/>
    </row>
    <row r="386" spans="5:5">
      <c r="E386" s="41"/>
    </row>
    <row r="387" spans="5:5">
      <c r="E387" s="41"/>
    </row>
    <row r="388" spans="5:5">
      <c r="E388" s="41"/>
    </row>
    <row r="389" spans="5:5">
      <c r="E389" s="41"/>
    </row>
    <row r="390" spans="5:5">
      <c r="E390" s="41"/>
    </row>
    <row r="391" spans="5:5">
      <c r="E391" s="41"/>
    </row>
    <row r="392" spans="5:5">
      <c r="E392" s="41"/>
    </row>
    <row r="393" spans="5:5">
      <c r="E393" s="41"/>
    </row>
    <row r="394" spans="5:5">
      <c r="E394" s="41"/>
    </row>
    <row r="395" spans="5:5">
      <c r="E395" s="41"/>
    </row>
    <row r="396" spans="5:5">
      <c r="E396" s="41"/>
    </row>
    <row r="397" spans="5:5">
      <c r="E397" s="41"/>
    </row>
    <row r="398" spans="5:5">
      <c r="E398" s="41"/>
    </row>
    <row r="399" spans="5:5">
      <c r="E399" s="41"/>
    </row>
    <row r="400" spans="5:5">
      <c r="E400" s="41"/>
    </row>
    <row r="401" spans="5:5">
      <c r="E401" s="41"/>
    </row>
    <row r="402" spans="5:5">
      <c r="E402" s="41"/>
    </row>
    <row r="403" spans="5:5">
      <c r="E403" s="41"/>
    </row>
    <row r="404" spans="5:5">
      <c r="E404" s="41"/>
    </row>
    <row r="405" spans="5:5">
      <c r="E405" s="41"/>
    </row>
    <row r="406" spans="5:5">
      <c r="E406" s="41"/>
    </row>
    <row r="407" spans="5:5">
      <c r="E407" s="41"/>
    </row>
    <row r="408" spans="5:5">
      <c r="E408" s="41"/>
    </row>
    <row r="409" spans="5:5">
      <c r="E409" s="41"/>
    </row>
    <row r="410" spans="5:5">
      <c r="E410" s="41"/>
    </row>
    <row r="411" spans="5:5">
      <c r="E411" s="41"/>
    </row>
    <row r="412" spans="5:5">
      <c r="E412" s="41"/>
    </row>
    <row r="413" spans="5:5">
      <c r="E413" s="41"/>
    </row>
    <row r="414" spans="5:5">
      <c r="E414" s="41"/>
    </row>
    <row r="415" spans="5:5">
      <c r="E415" s="41"/>
    </row>
    <row r="416" spans="5:5">
      <c r="E416" s="41"/>
    </row>
    <row r="417" spans="5:5">
      <c r="E417" s="41"/>
    </row>
    <row r="418" spans="5:5">
      <c r="E418" s="41"/>
    </row>
    <row r="419" spans="5:5">
      <c r="E419" s="41"/>
    </row>
    <row r="420" spans="5:5">
      <c r="E420" s="41"/>
    </row>
    <row r="421" spans="5:5">
      <c r="E421" s="41"/>
    </row>
    <row r="422" spans="5:5">
      <c r="E422" s="41"/>
    </row>
    <row r="423" spans="5:5">
      <c r="E423" s="41"/>
    </row>
    <row r="424" spans="5:5">
      <c r="E424" s="41"/>
    </row>
    <row r="425" spans="5:5">
      <c r="E425" s="41"/>
    </row>
    <row r="426" spans="5:5">
      <c r="E426" s="41"/>
    </row>
    <row r="427" spans="5:5">
      <c r="E427" s="41"/>
    </row>
    <row r="428" spans="5:5">
      <c r="E428" s="41"/>
    </row>
    <row r="429" spans="5:5">
      <c r="E429" s="41"/>
    </row>
    <row r="430" spans="5:5">
      <c r="E430" s="41"/>
    </row>
    <row r="431" spans="5:5">
      <c r="E431" s="41"/>
    </row>
    <row r="432" spans="5:5">
      <c r="E432" s="41"/>
    </row>
    <row r="433" spans="5:5">
      <c r="E433" s="41"/>
    </row>
    <row r="434" spans="5:5">
      <c r="E434" s="41"/>
    </row>
    <row r="435" spans="5:5">
      <c r="E435" s="41"/>
    </row>
    <row r="436" spans="5:5">
      <c r="E436" s="41"/>
    </row>
    <row r="437" spans="5:5">
      <c r="E437" s="41"/>
    </row>
    <row r="438" spans="5:5">
      <c r="E438" s="41"/>
    </row>
    <row r="439" spans="5:5">
      <c r="E439" s="41"/>
    </row>
    <row r="440" spans="5:5">
      <c r="E440" s="41"/>
    </row>
    <row r="441" spans="5:5">
      <c r="E441" s="41"/>
    </row>
    <row r="442" spans="5:5">
      <c r="E442" s="41"/>
    </row>
    <row r="443" spans="5:5">
      <c r="E443" s="41"/>
    </row>
    <row r="444" spans="5:5">
      <c r="E444" s="41"/>
    </row>
    <row r="445" spans="5:5">
      <c r="E445" s="41"/>
    </row>
    <row r="446" spans="5:5">
      <c r="E446" s="41"/>
    </row>
    <row r="447" spans="5:5">
      <c r="E447" s="41"/>
    </row>
    <row r="448" spans="5:5">
      <c r="E448" s="41"/>
    </row>
    <row r="449" spans="5:5">
      <c r="E449" s="41"/>
    </row>
    <row r="450" spans="5:5">
      <c r="E450" s="41"/>
    </row>
    <row r="451" spans="5:5">
      <c r="E451" s="41"/>
    </row>
    <row r="452" spans="5:5">
      <c r="E452" s="41"/>
    </row>
    <row r="453" spans="5:5">
      <c r="E453" s="41"/>
    </row>
    <row r="454" spans="5:5">
      <c r="E454" s="41"/>
    </row>
    <row r="455" spans="5:5">
      <c r="E455" s="41"/>
    </row>
    <row r="456" spans="5:5">
      <c r="E456" s="41"/>
    </row>
    <row r="457" spans="5:5">
      <c r="E457" s="41"/>
    </row>
    <row r="458" spans="5:5">
      <c r="E458" s="41"/>
    </row>
    <row r="459" spans="5:5">
      <c r="E459" s="41"/>
    </row>
    <row r="460" spans="5:5">
      <c r="E460" s="41"/>
    </row>
    <row r="461" spans="5:5">
      <c r="E461" s="41"/>
    </row>
    <row r="462" spans="5:5">
      <c r="E462" s="41"/>
    </row>
    <row r="463" spans="5:5">
      <c r="E463" s="41"/>
    </row>
    <row r="464" spans="5:5">
      <c r="E464" s="41"/>
    </row>
    <row r="465" spans="5:5">
      <c r="E465" s="41"/>
    </row>
    <row r="466" spans="5:5">
      <c r="E466" s="41"/>
    </row>
    <row r="467" spans="5:5">
      <c r="E467" s="41"/>
    </row>
    <row r="468" spans="5:5">
      <c r="E468" s="41"/>
    </row>
    <row r="469" spans="5:5">
      <c r="E469" s="41"/>
    </row>
    <row r="470" spans="5:5">
      <c r="E470" s="41"/>
    </row>
    <row r="471" spans="5:5">
      <c r="E471" s="41"/>
    </row>
    <row r="472" spans="5:5">
      <c r="E472" s="41"/>
    </row>
    <row r="473" spans="5:5">
      <c r="E473" s="41"/>
    </row>
    <row r="474" spans="5:5">
      <c r="E474" s="41"/>
    </row>
    <row r="475" spans="5:5">
      <c r="E475" s="41"/>
    </row>
    <row r="476" spans="5:5">
      <c r="E476" s="41"/>
    </row>
    <row r="477" spans="5:5">
      <c r="E477" s="41"/>
    </row>
    <row r="478" spans="5:5">
      <c r="E478" s="41"/>
    </row>
    <row r="479" spans="5:5">
      <c r="E479" s="41"/>
    </row>
    <row r="480" spans="5:5">
      <c r="E480" s="41"/>
    </row>
    <row r="481" spans="5:5">
      <c r="E481" s="41"/>
    </row>
    <row r="482" spans="5:5">
      <c r="E482" s="41"/>
    </row>
    <row r="483" spans="5:5">
      <c r="E483" s="41"/>
    </row>
    <row r="484" spans="5:5">
      <c r="E484" s="41"/>
    </row>
    <row r="485" spans="5:5">
      <c r="E485" s="41"/>
    </row>
    <row r="486" spans="5:5">
      <c r="E486" s="41"/>
    </row>
    <row r="487" spans="5:5">
      <c r="E487" s="41"/>
    </row>
    <row r="488" spans="5:5">
      <c r="E488" s="41"/>
    </row>
    <row r="489" spans="5:5">
      <c r="E489" s="41"/>
    </row>
    <row r="490" spans="5:5">
      <c r="E490" s="41"/>
    </row>
    <row r="491" spans="5:5">
      <c r="E491" s="41"/>
    </row>
    <row r="492" spans="5:5">
      <c r="E492" s="41"/>
    </row>
    <row r="493" spans="5:5">
      <c r="E493" s="41"/>
    </row>
    <row r="494" spans="5:5">
      <c r="E494" s="41"/>
    </row>
    <row r="495" spans="5:5">
      <c r="E495" s="41"/>
    </row>
    <row r="496" spans="5:5">
      <c r="E496" s="41"/>
    </row>
    <row r="497" spans="5:5">
      <c r="E497" s="41"/>
    </row>
    <row r="498" spans="5:5">
      <c r="E498" s="41"/>
    </row>
    <row r="499" spans="5:5">
      <c r="E499" s="41"/>
    </row>
    <row r="500" spans="5:5">
      <c r="E500" s="41"/>
    </row>
    <row r="501" spans="5:5">
      <c r="E501" s="41"/>
    </row>
    <row r="502" spans="5:5">
      <c r="E502" s="41"/>
    </row>
    <row r="503" spans="5:5">
      <c r="E503" s="41"/>
    </row>
    <row r="504" spans="5:5">
      <c r="E504" s="41"/>
    </row>
    <row r="505" spans="5:5">
      <c r="E505" s="41"/>
    </row>
    <row r="506" spans="5:5">
      <c r="E506" s="41"/>
    </row>
    <row r="507" spans="5:5">
      <c r="E507" s="41"/>
    </row>
    <row r="508" spans="5:5">
      <c r="E508" s="41"/>
    </row>
    <row r="509" spans="5:5">
      <c r="E509" s="41"/>
    </row>
    <row r="510" spans="5:5">
      <c r="E510" s="41"/>
    </row>
    <row r="511" spans="5:5">
      <c r="E511" s="41"/>
    </row>
    <row r="512" spans="5:5">
      <c r="E512" s="41"/>
    </row>
    <row r="513" spans="5:5">
      <c r="E513" s="41"/>
    </row>
    <row r="514" spans="5:5">
      <c r="E514" s="41"/>
    </row>
    <row r="515" spans="5:5">
      <c r="E515" s="41"/>
    </row>
    <row r="516" spans="5:5">
      <c r="E516" s="41"/>
    </row>
    <row r="517" spans="5:5">
      <c r="E517" s="41"/>
    </row>
    <row r="518" spans="5:5">
      <c r="E518" s="41"/>
    </row>
    <row r="519" spans="5:5">
      <c r="E519" s="41"/>
    </row>
    <row r="520" spans="5:5">
      <c r="E520" s="41"/>
    </row>
    <row r="521" spans="5:5">
      <c r="E521" s="41"/>
    </row>
    <row r="522" spans="5:5">
      <c r="E522" s="41"/>
    </row>
    <row r="523" spans="5:5">
      <c r="E523" s="41"/>
    </row>
    <row r="524" spans="5:5">
      <c r="E524" s="41"/>
    </row>
    <row r="525" spans="5:5">
      <c r="E525" s="41"/>
    </row>
    <row r="526" spans="5:5">
      <c r="E526" s="41"/>
    </row>
    <row r="527" spans="5:5">
      <c r="E527" s="41"/>
    </row>
    <row r="528" spans="5:5">
      <c r="E528" s="41"/>
    </row>
    <row r="529" spans="5:5">
      <c r="E529" s="41"/>
    </row>
    <row r="530" spans="5:5">
      <c r="E530" s="41"/>
    </row>
    <row r="531" spans="5:5">
      <c r="E531" s="41"/>
    </row>
    <row r="532" spans="5:5">
      <c r="E532" s="41"/>
    </row>
    <row r="533" spans="5:5">
      <c r="E533" s="41"/>
    </row>
    <row r="534" spans="5:5">
      <c r="E534" s="41"/>
    </row>
    <row r="535" spans="5:5">
      <c r="E535" s="41"/>
    </row>
    <row r="536" spans="5:5">
      <c r="E536" s="41"/>
    </row>
    <row r="537" spans="5:5">
      <c r="E537" s="41"/>
    </row>
    <row r="538" spans="5:5">
      <c r="E538" s="41"/>
    </row>
    <row r="539" spans="5:5">
      <c r="E539" s="41"/>
    </row>
    <row r="540" spans="5:5">
      <c r="E540" s="41"/>
    </row>
    <row r="541" spans="5:5">
      <c r="E541" s="41"/>
    </row>
    <row r="542" spans="5:5">
      <c r="E542" s="41"/>
    </row>
    <row r="543" spans="5:5">
      <c r="E543" s="41"/>
    </row>
    <row r="544" spans="5:5">
      <c r="E544" s="41"/>
    </row>
    <row r="545" spans="5:5">
      <c r="E545" s="41"/>
    </row>
    <row r="546" spans="5:5">
      <c r="E546" s="41"/>
    </row>
    <row r="547" spans="5:5">
      <c r="E547" s="41"/>
    </row>
    <row r="548" spans="5:5">
      <c r="E548" s="41"/>
    </row>
    <row r="549" spans="5:5">
      <c r="E549" s="41"/>
    </row>
    <row r="550" spans="5:5">
      <c r="E550" s="41"/>
    </row>
    <row r="551" spans="5:5">
      <c r="E551" s="41"/>
    </row>
    <row r="552" spans="5:5">
      <c r="E552" s="41"/>
    </row>
    <row r="553" spans="5:5">
      <c r="E553" s="41"/>
    </row>
    <row r="554" spans="5:5">
      <c r="E554" s="41"/>
    </row>
    <row r="555" spans="5:5">
      <c r="E555" s="41"/>
    </row>
    <row r="556" spans="5:5">
      <c r="E556" s="41"/>
    </row>
    <row r="557" spans="5:5">
      <c r="E557" s="41"/>
    </row>
    <row r="558" spans="5:5">
      <c r="E558" s="41"/>
    </row>
    <row r="559" spans="5:5">
      <c r="E559" s="41"/>
    </row>
    <row r="560" spans="5:5">
      <c r="E560" s="41"/>
    </row>
    <row r="561" spans="5:5">
      <c r="E561" s="41"/>
    </row>
    <row r="562" spans="5:5">
      <c r="E562" s="41"/>
    </row>
    <row r="563" spans="5:5">
      <c r="E563" s="41"/>
    </row>
    <row r="564" spans="5:5">
      <c r="E564" s="41"/>
    </row>
    <row r="565" spans="5:5">
      <c r="E565" s="41"/>
    </row>
    <row r="566" spans="5:5">
      <c r="E566" s="41"/>
    </row>
    <row r="567" spans="5:5">
      <c r="E567" s="41"/>
    </row>
    <row r="568" spans="5:5">
      <c r="E568" s="41"/>
    </row>
    <row r="569" spans="5:5">
      <c r="E569" s="41"/>
    </row>
    <row r="570" spans="5:5">
      <c r="E570" s="41"/>
    </row>
    <row r="571" spans="5:5">
      <c r="E571" s="41"/>
    </row>
    <row r="572" spans="5:5">
      <c r="E572" s="41"/>
    </row>
    <row r="573" spans="5:5">
      <c r="E573" s="41"/>
    </row>
    <row r="574" spans="5:5">
      <c r="E574" s="41"/>
    </row>
    <row r="575" spans="5:5">
      <c r="E575" s="41"/>
    </row>
    <row r="576" spans="5:5">
      <c r="E576" s="41"/>
    </row>
    <row r="577" spans="5:5">
      <c r="E577" s="41"/>
    </row>
    <row r="578" spans="5:5">
      <c r="E578" s="41"/>
    </row>
    <row r="579" spans="5:5">
      <c r="E579" s="41"/>
    </row>
    <row r="580" spans="5:5">
      <c r="E580" s="41"/>
    </row>
    <row r="581" spans="5:5">
      <c r="E581" s="41"/>
    </row>
    <row r="582" spans="5:5">
      <c r="E582" s="41"/>
    </row>
    <row r="583" spans="5:5">
      <c r="E583" s="41"/>
    </row>
    <row r="584" spans="5:5">
      <c r="E584" s="41"/>
    </row>
    <row r="585" spans="5:5">
      <c r="E585" s="41"/>
    </row>
    <row r="586" spans="5:5">
      <c r="E586" s="41"/>
    </row>
    <row r="587" spans="5:5">
      <c r="E587" s="41"/>
    </row>
    <row r="588" spans="5:5">
      <c r="E588" s="41"/>
    </row>
    <row r="589" spans="5:5">
      <c r="E589" s="41"/>
    </row>
    <row r="590" spans="5:5">
      <c r="E590" s="41"/>
    </row>
    <row r="591" spans="5:5">
      <c r="E591" s="41"/>
    </row>
    <row r="592" spans="5:5">
      <c r="E592" s="41"/>
    </row>
    <row r="593" spans="5:5">
      <c r="E593" s="41"/>
    </row>
    <row r="594" spans="5:5">
      <c r="E594" s="41"/>
    </row>
    <row r="595" spans="5:5">
      <c r="E595" s="41"/>
    </row>
    <row r="596" spans="5:5">
      <c r="E596" s="41"/>
    </row>
    <row r="597" spans="5:5">
      <c r="E597" s="41"/>
    </row>
    <row r="598" spans="5:5">
      <c r="E598" s="41"/>
    </row>
    <row r="599" spans="5:5">
      <c r="E599" s="41"/>
    </row>
    <row r="600" spans="5:5">
      <c r="E600" s="41"/>
    </row>
    <row r="601" spans="5:5">
      <c r="E601" s="41"/>
    </row>
    <row r="602" spans="5:5">
      <c r="E602" s="41"/>
    </row>
    <row r="603" spans="5:5">
      <c r="E603" s="41"/>
    </row>
    <row r="604" spans="5:5">
      <c r="E604" s="41"/>
    </row>
    <row r="605" spans="5:5">
      <c r="E605" s="41"/>
    </row>
    <row r="606" spans="5:5">
      <c r="E606" s="41"/>
    </row>
    <row r="607" spans="5:5">
      <c r="E607" s="41"/>
    </row>
    <row r="608" spans="5:5">
      <c r="E608" s="41"/>
    </row>
    <row r="609" spans="5:5">
      <c r="E609" s="41"/>
    </row>
    <row r="610" spans="5:5">
      <c r="E610" s="41"/>
    </row>
    <row r="611" spans="5:5">
      <c r="E611" s="41"/>
    </row>
    <row r="612" spans="5:5">
      <c r="E612" s="41"/>
    </row>
    <row r="613" spans="5:5">
      <c r="E613" s="41"/>
    </row>
    <row r="614" spans="5:5">
      <c r="E614" s="41"/>
    </row>
    <row r="615" spans="5:5">
      <c r="E615" s="41"/>
    </row>
    <row r="616" spans="5:5">
      <c r="E616" s="41"/>
    </row>
    <row r="617" spans="5:5">
      <c r="E617" s="41"/>
    </row>
    <row r="618" spans="5:5">
      <c r="E618" s="41"/>
    </row>
    <row r="619" spans="5:5">
      <c r="E619" s="41"/>
    </row>
    <row r="620" spans="5:5">
      <c r="E620" s="41"/>
    </row>
    <row r="621" spans="5:5">
      <c r="E621" s="41"/>
    </row>
    <row r="622" spans="5:5">
      <c r="E622" s="41"/>
    </row>
    <row r="623" spans="5:5">
      <c r="E623" s="41"/>
    </row>
    <row r="624" spans="5:5">
      <c r="E624" s="41"/>
    </row>
    <row r="625" spans="5:5">
      <c r="E625" s="41"/>
    </row>
    <row r="626" spans="5:5">
      <c r="E626" s="41"/>
    </row>
    <row r="627" spans="5:5">
      <c r="E627" s="41"/>
    </row>
    <row r="628" spans="5:5">
      <c r="E628" s="41"/>
    </row>
    <row r="629" spans="5:5">
      <c r="E629" s="41"/>
    </row>
    <row r="630" spans="5:5">
      <c r="E630" s="41"/>
    </row>
    <row r="631" spans="5:5">
      <c r="E631" s="41"/>
    </row>
    <row r="632" spans="5:5">
      <c r="E632" s="41"/>
    </row>
    <row r="633" spans="5:5">
      <c r="E633" s="41"/>
    </row>
    <row r="634" spans="5:5">
      <c r="E634" s="41"/>
    </row>
    <row r="635" spans="5:5">
      <c r="E635" s="41"/>
    </row>
    <row r="636" spans="5:5">
      <c r="E636" s="41"/>
    </row>
    <row r="637" spans="5:5">
      <c r="E637" s="41"/>
    </row>
    <row r="638" spans="5:5">
      <c r="E638" s="41"/>
    </row>
    <row r="639" spans="5:5">
      <c r="E639" s="41"/>
    </row>
    <row r="640" spans="5:5">
      <c r="E640" s="41"/>
    </row>
    <row r="641" spans="5:5">
      <c r="E641" s="41"/>
    </row>
    <row r="642" spans="5:5">
      <c r="E642" s="41"/>
    </row>
    <row r="643" spans="5:5">
      <c r="E643" s="41"/>
    </row>
    <row r="644" spans="5:5">
      <c r="E644" s="41"/>
    </row>
    <row r="645" spans="5:5">
      <c r="E645" s="41"/>
    </row>
    <row r="646" spans="5:5">
      <c r="E646" s="41"/>
    </row>
    <row r="647" spans="5:5">
      <c r="E647" s="41"/>
    </row>
    <row r="648" spans="5:5">
      <c r="E648" s="41"/>
    </row>
    <row r="649" spans="5:5">
      <c r="E649" s="41"/>
    </row>
    <row r="650" spans="5:5">
      <c r="E650" s="41"/>
    </row>
    <row r="651" spans="5:5">
      <c r="E651" s="41"/>
    </row>
    <row r="652" spans="5:5">
      <c r="E652" s="41"/>
    </row>
    <row r="653" spans="5:5">
      <c r="E653" s="41"/>
    </row>
    <row r="654" spans="5:5">
      <c r="E654" s="41"/>
    </row>
    <row r="655" spans="5:5">
      <c r="E655" s="41"/>
    </row>
    <row r="656" spans="5:5">
      <c r="E656" s="41"/>
    </row>
    <row r="657" spans="5:5">
      <c r="E657" s="41"/>
    </row>
    <row r="658" spans="5:5">
      <c r="E658" s="41"/>
    </row>
    <row r="659" spans="5:5">
      <c r="E659" s="41"/>
    </row>
    <row r="660" spans="5:5">
      <c r="E660" s="41"/>
    </row>
    <row r="661" spans="5:5">
      <c r="E661" s="41"/>
    </row>
    <row r="662" spans="5:5">
      <c r="E662" s="41"/>
    </row>
    <row r="663" spans="5:5">
      <c r="E663" s="41"/>
    </row>
    <row r="664" spans="5:5">
      <c r="E664" s="41"/>
    </row>
    <row r="665" spans="5:5">
      <c r="E665" s="41"/>
    </row>
    <row r="666" spans="5:5">
      <c r="E666" s="41"/>
    </row>
    <row r="667" spans="5:5">
      <c r="E667" s="41"/>
    </row>
    <row r="668" spans="5:5">
      <c r="E668" s="41"/>
    </row>
    <row r="669" spans="5:5">
      <c r="E669" s="41"/>
    </row>
    <row r="670" spans="5:5">
      <c r="E670" s="41"/>
    </row>
    <row r="671" spans="5:5">
      <c r="E671" s="41"/>
    </row>
    <row r="672" spans="5:5">
      <c r="E672" s="41"/>
    </row>
    <row r="673" spans="5:5">
      <c r="E673" s="41"/>
    </row>
    <row r="674" spans="5:5">
      <c r="E674" s="41"/>
    </row>
    <row r="675" spans="5:5">
      <c r="E675" s="41"/>
    </row>
    <row r="676" spans="5:5">
      <c r="E676" s="41"/>
    </row>
    <row r="677" spans="5:5">
      <c r="E677" s="41"/>
    </row>
    <row r="678" spans="5:5">
      <c r="E678" s="41"/>
    </row>
    <row r="679" spans="5:5">
      <c r="E679" s="41"/>
    </row>
    <row r="680" spans="5:5">
      <c r="E680" s="41"/>
    </row>
    <row r="681" spans="5:5">
      <c r="E681" s="41"/>
    </row>
    <row r="682" spans="5:5">
      <c r="E682" s="41"/>
    </row>
    <row r="683" spans="5:5">
      <c r="E683" s="41"/>
    </row>
    <row r="684" spans="5:5">
      <c r="E684" s="41"/>
    </row>
    <row r="685" spans="5:5">
      <c r="E685" s="41"/>
    </row>
    <row r="686" spans="5:5">
      <c r="E686" s="41"/>
    </row>
    <row r="687" spans="5:5">
      <c r="E687" s="41"/>
    </row>
    <row r="688" spans="5:5">
      <c r="E688" s="41"/>
    </row>
    <row r="689" spans="5:5">
      <c r="E689" s="41"/>
    </row>
    <row r="690" spans="5:5">
      <c r="E690" s="41"/>
    </row>
    <row r="691" spans="5:5">
      <c r="E691" s="41"/>
    </row>
    <row r="692" spans="5:5">
      <c r="E692" s="41"/>
    </row>
    <row r="693" spans="5:5">
      <c r="E693" s="41"/>
    </row>
    <row r="694" spans="5:5">
      <c r="E694" s="41"/>
    </row>
    <row r="695" spans="5:5">
      <c r="E695" s="41"/>
    </row>
    <row r="696" spans="5:5">
      <c r="E696" s="41"/>
    </row>
    <row r="697" spans="5:5">
      <c r="E697" s="41"/>
    </row>
    <row r="698" spans="5:5">
      <c r="E698" s="41"/>
    </row>
    <row r="699" spans="5:5">
      <c r="E699" s="41"/>
    </row>
    <row r="700" spans="5:5">
      <c r="E700" s="41"/>
    </row>
    <row r="701" spans="5:5">
      <c r="E701" s="41"/>
    </row>
    <row r="702" spans="5:5">
      <c r="E702" s="41"/>
    </row>
    <row r="703" spans="5:5">
      <c r="E703" s="41"/>
    </row>
    <row r="704" spans="5:5">
      <c r="E704" s="41"/>
    </row>
    <row r="705" spans="5:5">
      <c r="E705" s="41"/>
    </row>
    <row r="706" spans="5:5">
      <c r="E706" s="41"/>
    </row>
    <row r="707" spans="5:5">
      <c r="E707" s="41"/>
    </row>
    <row r="708" spans="5:5">
      <c r="E708" s="41"/>
    </row>
    <row r="709" spans="5:5">
      <c r="E709" s="41"/>
    </row>
    <row r="710" spans="5:5">
      <c r="E710" s="41"/>
    </row>
    <row r="711" spans="5:5">
      <c r="E711" s="41"/>
    </row>
    <row r="712" spans="5:5">
      <c r="E712" s="41"/>
    </row>
    <row r="713" spans="5:5">
      <c r="E713" s="41"/>
    </row>
    <row r="714" spans="5:5">
      <c r="E714" s="41"/>
    </row>
    <row r="715" spans="5:5">
      <c r="E715" s="41"/>
    </row>
    <row r="716" spans="5:5">
      <c r="E716" s="41"/>
    </row>
    <row r="717" spans="5:5">
      <c r="E717" s="41"/>
    </row>
    <row r="718" spans="5:5">
      <c r="E718" s="41"/>
    </row>
    <row r="719" spans="5:5">
      <c r="E719" s="41"/>
    </row>
    <row r="720" spans="5:5">
      <c r="E720" s="41"/>
    </row>
    <row r="721" spans="5:5">
      <c r="E721" s="41"/>
    </row>
    <row r="722" spans="5:5">
      <c r="E722" s="41"/>
    </row>
    <row r="723" spans="5:5">
      <c r="E723" s="41"/>
    </row>
    <row r="724" spans="5:5">
      <c r="E724" s="41"/>
    </row>
    <row r="725" spans="5:5">
      <c r="E725" s="41"/>
    </row>
    <row r="726" spans="5:5">
      <c r="E726" s="41"/>
    </row>
    <row r="727" spans="5:5">
      <c r="E727" s="41"/>
    </row>
    <row r="728" spans="5:5">
      <c r="E728" s="41"/>
    </row>
    <row r="729" spans="5:5">
      <c r="E729" s="41"/>
    </row>
    <row r="730" spans="5:5">
      <c r="E730" s="41"/>
    </row>
    <row r="731" spans="5:5">
      <c r="E731" s="41"/>
    </row>
    <row r="732" spans="5:5">
      <c r="E732" s="41"/>
    </row>
    <row r="733" spans="5:5">
      <c r="E733" s="41"/>
    </row>
    <row r="734" spans="5:5">
      <c r="E734" s="41"/>
    </row>
    <row r="735" spans="5:5">
      <c r="E735" s="41"/>
    </row>
    <row r="736" spans="5:5">
      <c r="E736" s="41"/>
    </row>
    <row r="737" spans="5:5">
      <c r="E737" s="41"/>
    </row>
    <row r="738" spans="5:5">
      <c r="E738" s="41"/>
    </row>
    <row r="739" spans="5:5">
      <c r="E739" s="41"/>
    </row>
    <row r="740" spans="5:5">
      <c r="E740" s="41"/>
    </row>
    <row r="741" spans="5:5">
      <c r="E741" s="41"/>
    </row>
    <row r="742" spans="5:5">
      <c r="E742" s="41"/>
    </row>
    <row r="743" spans="5:5">
      <c r="E743" s="41"/>
    </row>
    <row r="744" spans="5:5">
      <c r="E744" s="41"/>
    </row>
    <row r="745" spans="5:5">
      <c r="E745" s="41"/>
    </row>
    <row r="746" spans="5:5">
      <c r="E746" s="41"/>
    </row>
    <row r="747" spans="5:5">
      <c r="E747" s="41"/>
    </row>
    <row r="748" spans="5:5">
      <c r="E748" s="41"/>
    </row>
    <row r="749" spans="5:5">
      <c r="E749" s="41"/>
    </row>
    <row r="750" spans="5:5">
      <c r="E750" s="41"/>
    </row>
    <row r="751" spans="5:5">
      <c r="E751" s="41"/>
    </row>
    <row r="752" spans="5:5">
      <c r="E752" s="41"/>
    </row>
    <row r="753" spans="5:5">
      <c r="E753" s="41"/>
    </row>
    <row r="754" spans="5:5">
      <c r="E754" s="41"/>
    </row>
    <row r="755" spans="5:5">
      <c r="E755" s="41"/>
    </row>
    <row r="756" spans="5:5">
      <c r="E756" s="41"/>
    </row>
    <row r="757" spans="5:5">
      <c r="E757" s="41"/>
    </row>
    <row r="758" spans="5:5">
      <c r="E758" s="41"/>
    </row>
    <row r="759" spans="5:5">
      <c r="E759" s="41"/>
    </row>
    <row r="760" spans="5:5">
      <c r="E760" s="41"/>
    </row>
    <row r="761" spans="5:5">
      <c r="E761" s="41"/>
    </row>
    <row r="762" spans="5:5">
      <c r="E762" s="41"/>
    </row>
    <row r="763" spans="5:5">
      <c r="E763" s="41"/>
    </row>
    <row r="764" spans="5:5">
      <c r="E764" s="41"/>
    </row>
    <row r="765" spans="5:5">
      <c r="E765" s="41"/>
    </row>
    <row r="766" spans="5:5">
      <c r="E766" s="41"/>
    </row>
    <row r="767" spans="5:5">
      <c r="E767" s="41"/>
    </row>
    <row r="768" spans="5:5">
      <c r="E768" s="41"/>
    </row>
    <row r="769" spans="5:5">
      <c r="E769" s="41"/>
    </row>
    <row r="770" spans="5:5">
      <c r="E770" s="41"/>
    </row>
    <row r="771" spans="5:5">
      <c r="E771" s="41"/>
    </row>
    <row r="772" spans="5:5">
      <c r="E772" s="41"/>
    </row>
    <row r="773" spans="5:5">
      <c r="E773" s="41"/>
    </row>
    <row r="774" spans="5:5">
      <c r="E774" s="41"/>
    </row>
    <row r="775" spans="5:5">
      <c r="E775" s="41"/>
    </row>
    <row r="776" spans="5:5">
      <c r="E776" s="41"/>
    </row>
    <row r="777" spans="5:5">
      <c r="E777" s="41"/>
    </row>
    <row r="778" spans="5:5">
      <c r="E778" s="41"/>
    </row>
    <row r="779" spans="5:5">
      <c r="E779" s="41"/>
    </row>
    <row r="780" spans="5:5">
      <c r="E780" s="41"/>
    </row>
    <row r="781" spans="5:5">
      <c r="E781" s="41"/>
    </row>
    <row r="782" spans="5:5">
      <c r="E782" s="41"/>
    </row>
    <row r="783" spans="5:5">
      <c r="E783" s="41"/>
    </row>
    <row r="784" spans="5:5">
      <c r="E784" s="41"/>
    </row>
    <row r="785" spans="5:5">
      <c r="E785" s="41"/>
    </row>
    <row r="786" spans="5:5">
      <c r="E786" s="41"/>
    </row>
    <row r="787" spans="5:5">
      <c r="E787" s="41"/>
    </row>
    <row r="788" spans="5:5">
      <c r="E788" s="41"/>
    </row>
    <row r="789" spans="5:5">
      <c r="E789" s="41"/>
    </row>
    <row r="790" spans="5:5">
      <c r="E790" s="41"/>
    </row>
    <row r="791" spans="5:5">
      <c r="E791" s="41"/>
    </row>
    <row r="792" spans="5:5">
      <c r="E792" s="41"/>
    </row>
    <row r="793" spans="5:5">
      <c r="E793" s="41"/>
    </row>
    <row r="794" spans="5:5">
      <c r="E794" s="41"/>
    </row>
    <row r="795" spans="5:5">
      <c r="E795" s="41"/>
    </row>
    <row r="796" spans="5:5">
      <c r="E796" s="41"/>
    </row>
    <row r="797" spans="5:5">
      <c r="E797" s="41"/>
    </row>
    <row r="798" spans="5:5">
      <c r="E798" s="41"/>
    </row>
    <row r="799" spans="5:5">
      <c r="E799" s="41"/>
    </row>
    <row r="800" spans="5:5">
      <c r="E800" s="41"/>
    </row>
    <row r="801" spans="5:5">
      <c r="E801" s="41"/>
    </row>
    <row r="802" spans="5:5">
      <c r="E802" s="41"/>
    </row>
    <row r="803" spans="5:5">
      <c r="E803" s="41"/>
    </row>
    <row r="804" spans="5:5">
      <c r="E804" s="41"/>
    </row>
    <row r="805" spans="5:5">
      <c r="E805" s="41"/>
    </row>
    <row r="806" spans="5:5">
      <c r="E806" s="41"/>
    </row>
    <row r="807" spans="5:5">
      <c r="E807" s="41"/>
    </row>
    <row r="808" spans="5:5">
      <c r="E808" s="41"/>
    </row>
    <row r="809" spans="5:5">
      <c r="E809" s="41"/>
    </row>
    <row r="810" spans="5:5">
      <c r="E810" s="41"/>
    </row>
    <row r="811" spans="5:5">
      <c r="E811" s="41"/>
    </row>
    <row r="812" spans="5:5">
      <c r="E812" s="41"/>
    </row>
    <row r="813" spans="5:5">
      <c r="E813" s="41"/>
    </row>
    <row r="814" spans="5:5">
      <c r="E814" s="41"/>
    </row>
    <row r="815" spans="5:5">
      <c r="E815" s="41"/>
    </row>
    <row r="816" spans="5:5">
      <c r="E816" s="41"/>
    </row>
    <row r="817" spans="5:5">
      <c r="E817" s="41"/>
    </row>
    <row r="818" spans="5:5">
      <c r="E818" s="41"/>
    </row>
    <row r="819" spans="5:5">
      <c r="E819" s="41"/>
    </row>
    <row r="820" spans="5:5">
      <c r="E820" s="41"/>
    </row>
    <row r="821" spans="5:5">
      <c r="E821" s="41"/>
    </row>
    <row r="822" spans="5:5">
      <c r="E822" s="41"/>
    </row>
    <row r="823" spans="5:5">
      <c r="E823" s="41"/>
    </row>
    <row r="824" spans="5:5">
      <c r="E824" s="41"/>
    </row>
    <row r="825" spans="5:5">
      <c r="E825" s="41"/>
    </row>
    <row r="826" spans="5:5">
      <c r="E826" s="41"/>
    </row>
    <row r="827" spans="5:5">
      <c r="E827" s="41"/>
    </row>
    <row r="828" spans="5:5">
      <c r="E828" s="41"/>
    </row>
    <row r="829" spans="5:5">
      <c r="E829" s="41"/>
    </row>
    <row r="830" spans="5:5">
      <c r="E830" s="41"/>
    </row>
    <row r="831" spans="5:5">
      <c r="E831" s="41"/>
    </row>
    <row r="832" spans="5:5">
      <c r="E832" s="41"/>
    </row>
    <row r="833" spans="5:5">
      <c r="E833" s="41"/>
    </row>
    <row r="834" spans="5:5">
      <c r="E834" s="41"/>
    </row>
    <row r="835" spans="5:5">
      <c r="E835" s="41"/>
    </row>
    <row r="836" spans="5:5">
      <c r="E836" s="41"/>
    </row>
    <row r="837" spans="5:5">
      <c r="E837" s="41"/>
    </row>
    <row r="838" spans="5:5">
      <c r="E838" s="41"/>
    </row>
    <row r="839" spans="5:5">
      <c r="E839" s="41"/>
    </row>
    <row r="840" spans="5:5">
      <c r="E840" s="41"/>
    </row>
    <row r="841" spans="5:5">
      <c r="E841" s="41"/>
    </row>
    <row r="842" spans="5:5">
      <c r="E842" s="41"/>
    </row>
    <row r="843" spans="5:5">
      <c r="E843" s="41"/>
    </row>
    <row r="844" spans="5:5">
      <c r="E844" s="41"/>
    </row>
    <row r="845" spans="5:5">
      <c r="E845" s="41"/>
    </row>
    <row r="846" spans="5:5">
      <c r="E846" s="41"/>
    </row>
    <row r="847" spans="5:5">
      <c r="E847" s="41"/>
    </row>
    <row r="848" spans="5:5">
      <c r="E848" s="41"/>
    </row>
    <row r="849" spans="5:5">
      <c r="E849" s="41"/>
    </row>
    <row r="850" spans="5:5">
      <c r="E850" s="41"/>
    </row>
    <row r="851" spans="5:5">
      <c r="E851" s="41"/>
    </row>
    <row r="852" spans="5:5">
      <c r="E852" s="41"/>
    </row>
    <row r="853" spans="5:5">
      <c r="E853" s="41"/>
    </row>
    <row r="854" spans="5:5">
      <c r="E854" s="41"/>
    </row>
    <row r="855" spans="5:5">
      <c r="E855" s="41"/>
    </row>
    <row r="856" spans="5:5">
      <c r="E856" s="41"/>
    </row>
    <row r="857" spans="5:5">
      <c r="E857" s="41"/>
    </row>
    <row r="858" spans="5:5">
      <c r="E858" s="41"/>
    </row>
    <row r="859" spans="5:5">
      <c r="E859" s="41"/>
    </row>
    <row r="860" spans="5:5">
      <c r="E860" s="41"/>
    </row>
    <row r="861" spans="5:5">
      <c r="E861" s="41"/>
    </row>
    <row r="862" spans="5:5">
      <c r="E862" s="41"/>
    </row>
    <row r="863" spans="5:5">
      <c r="E863" s="41"/>
    </row>
    <row r="864" spans="5:5">
      <c r="E864" s="41"/>
    </row>
    <row r="865" spans="5:5">
      <c r="E865" s="41"/>
    </row>
    <row r="866" spans="5:5">
      <c r="E866" s="41"/>
    </row>
    <row r="867" spans="5:5">
      <c r="E867" s="41"/>
    </row>
    <row r="868" spans="5:5">
      <c r="E868" s="41"/>
    </row>
    <row r="869" spans="5:5">
      <c r="E869" s="41"/>
    </row>
    <row r="870" spans="5:5">
      <c r="E870" s="41"/>
    </row>
    <row r="871" spans="5:5">
      <c r="E871" s="41"/>
    </row>
    <row r="872" spans="5:5">
      <c r="E872" s="41"/>
    </row>
    <row r="873" spans="5:5">
      <c r="E873" s="41"/>
    </row>
    <row r="874" spans="5:5">
      <c r="E874" s="41"/>
    </row>
    <row r="875" spans="5:5">
      <c r="E875" s="41"/>
    </row>
    <row r="876" spans="5:5">
      <c r="E876" s="41"/>
    </row>
    <row r="877" spans="5:5">
      <c r="E877" s="41"/>
    </row>
    <row r="878" spans="5:5">
      <c r="E878" s="41"/>
    </row>
    <row r="879" spans="5:5">
      <c r="E879" s="41"/>
    </row>
    <row r="880" spans="5:5">
      <c r="E880" s="41"/>
    </row>
    <row r="881" spans="5:5">
      <c r="E881" s="41"/>
    </row>
    <row r="882" spans="5:5">
      <c r="E882" s="41"/>
    </row>
    <row r="883" spans="5:5">
      <c r="E883" s="41"/>
    </row>
    <row r="884" spans="5:5">
      <c r="E884" s="41"/>
    </row>
    <row r="885" spans="5:5">
      <c r="E885" s="41"/>
    </row>
    <row r="886" spans="5:5">
      <c r="E886" s="41"/>
    </row>
    <row r="887" spans="5:5">
      <c r="E887" s="41"/>
    </row>
    <row r="888" spans="5:5">
      <c r="E888" s="41"/>
    </row>
    <row r="889" spans="5:5">
      <c r="E889" s="41"/>
    </row>
    <row r="890" spans="5:5">
      <c r="E890" s="41"/>
    </row>
    <row r="891" spans="5:5">
      <c r="E891" s="41"/>
    </row>
    <row r="892" spans="5:5">
      <c r="E892" s="41"/>
    </row>
    <row r="893" spans="5:5">
      <c r="E893" s="41"/>
    </row>
    <row r="894" spans="5:5">
      <c r="E894" s="41"/>
    </row>
    <row r="895" spans="5:5">
      <c r="E895" s="41"/>
    </row>
    <row r="896" spans="5:5">
      <c r="E896" s="41"/>
    </row>
    <row r="897" spans="5:5">
      <c r="E897" s="41"/>
    </row>
    <row r="898" spans="5:5">
      <c r="E898" s="41"/>
    </row>
    <row r="899" spans="5:5">
      <c r="E899" s="41"/>
    </row>
    <row r="900" spans="5:5">
      <c r="E900" s="41"/>
    </row>
    <row r="901" spans="5:5">
      <c r="E901" s="41"/>
    </row>
    <row r="902" spans="5:5">
      <c r="E902" s="41"/>
    </row>
    <row r="903" spans="5:5">
      <c r="E903" s="41"/>
    </row>
    <row r="904" spans="5:5">
      <c r="E904" s="41"/>
    </row>
    <row r="905" spans="5:5">
      <c r="E905" s="41"/>
    </row>
    <row r="906" spans="5:5">
      <c r="E906" s="41"/>
    </row>
    <row r="907" spans="5:5">
      <c r="E907" s="41"/>
    </row>
    <row r="908" spans="5:5">
      <c r="E908" s="41"/>
    </row>
    <row r="909" spans="5:5">
      <c r="E909" s="41"/>
    </row>
    <row r="910" spans="5:5">
      <c r="E910" s="41"/>
    </row>
    <row r="911" spans="5:5">
      <c r="E911" s="41"/>
    </row>
    <row r="912" spans="5:5">
      <c r="E912" s="41"/>
    </row>
    <row r="913" spans="5:5">
      <c r="E913" s="41"/>
    </row>
    <row r="914" spans="5:5">
      <c r="E914" s="41"/>
    </row>
    <row r="915" spans="5:5">
      <c r="E915" s="41"/>
    </row>
    <row r="916" spans="5:5">
      <c r="E916" s="41"/>
    </row>
    <row r="917" spans="5:5">
      <c r="E917" s="41"/>
    </row>
    <row r="918" spans="5:5">
      <c r="E918" s="41"/>
    </row>
    <row r="919" spans="5:5">
      <c r="E919" s="41"/>
    </row>
    <row r="920" spans="5:5">
      <c r="E920" s="41"/>
    </row>
    <row r="921" spans="5:5">
      <c r="E921" s="41"/>
    </row>
    <row r="922" spans="5:5">
      <c r="E922" s="41"/>
    </row>
    <row r="923" spans="5:5">
      <c r="E923" s="41"/>
    </row>
    <row r="924" spans="5:5">
      <c r="E924" s="41"/>
    </row>
    <row r="925" spans="5:5">
      <c r="E925" s="41"/>
    </row>
    <row r="926" spans="5:5">
      <c r="E926" s="41"/>
    </row>
    <row r="927" spans="5:5">
      <c r="E927" s="41"/>
    </row>
    <row r="928" spans="5:5">
      <c r="E928" s="41"/>
    </row>
    <row r="929" spans="5:5">
      <c r="E929" s="41"/>
    </row>
    <row r="930" spans="5:5">
      <c r="E930" s="41"/>
    </row>
    <row r="931" spans="5:5">
      <c r="E931" s="41"/>
    </row>
    <row r="932" spans="5:5">
      <c r="E932" s="41"/>
    </row>
    <row r="933" spans="5:5">
      <c r="E933" s="41"/>
    </row>
    <row r="934" spans="5:5">
      <c r="E934" s="41"/>
    </row>
    <row r="935" spans="5:5">
      <c r="E935" s="41"/>
    </row>
    <row r="936" spans="5:5">
      <c r="E936" s="41"/>
    </row>
    <row r="937" spans="5:5">
      <c r="E937" s="41"/>
    </row>
    <row r="938" spans="5:5">
      <c r="E938" s="41"/>
    </row>
    <row r="939" spans="5:5">
      <c r="E939" s="41"/>
    </row>
    <row r="940" spans="5:5">
      <c r="E940" s="41"/>
    </row>
    <row r="941" spans="5:5">
      <c r="E941" s="41"/>
    </row>
    <row r="942" spans="5:5">
      <c r="E942" s="41"/>
    </row>
    <row r="943" spans="5:5">
      <c r="E943" s="41"/>
    </row>
    <row r="944" spans="5:5">
      <c r="E944" s="41"/>
    </row>
    <row r="945" spans="5:5">
      <c r="E945" s="41"/>
    </row>
    <row r="946" spans="5:5">
      <c r="E946" s="41"/>
    </row>
    <row r="947" spans="5:5">
      <c r="E947" s="41"/>
    </row>
    <row r="948" spans="5:5">
      <c r="E948" s="41"/>
    </row>
    <row r="949" spans="5:5">
      <c r="E949" s="41"/>
    </row>
    <row r="950" spans="5:5">
      <c r="E950" s="41"/>
    </row>
    <row r="951" spans="5:5">
      <c r="E951" s="41"/>
    </row>
    <row r="952" spans="5:5">
      <c r="E952" s="41"/>
    </row>
    <row r="953" spans="5:5">
      <c r="E953" s="41"/>
    </row>
    <row r="954" spans="5:5">
      <c r="E954" s="41"/>
    </row>
    <row r="955" spans="5:5">
      <c r="E955" s="41"/>
    </row>
    <row r="956" spans="5:5">
      <c r="E956" s="41"/>
    </row>
    <row r="957" spans="5:5">
      <c r="E957" s="41"/>
    </row>
    <row r="958" spans="5:5">
      <c r="E958" s="41"/>
    </row>
    <row r="959" spans="5:5">
      <c r="E959" s="41"/>
    </row>
    <row r="960" spans="5:5">
      <c r="E960" s="41"/>
    </row>
    <row r="961" spans="5:5">
      <c r="E961" s="41"/>
    </row>
    <row r="962" spans="5:5">
      <c r="E962" s="41"/>
    </row>
    <row r="963" spans="5:5">
      <c r="E963" s="41"/>
    </row>
    <row r="964" spans="5:5">
      <c r="E964" s="41"/>
    </row>
    <row r="965" spans="5:5">
      <c r="E965" s="41"/>
    </row>
    <row r="966" spans="5:5">
      <c r="E966" s="41"/>
    </row>
    <row r="967" spans="5:5">
      <c r="E967" s="41"/>
    </row>
    <row r="968" spans="5:5">
      <c r="E968" s="41"/>
    </row>
    <row r="969" spans="5:5">
      <c r="E969" s="41"/>
    </row>
    <row r="970" spans="5:5">
      <c r="E970" s="41"/>
    </row>
    <row r="971" spans="5:5">
      <c r="E971" s="41"/>
    </row>
    <row r="972" spans="5:5">
      <c r="E972" s="41"/>
    </row>
    <row r="973" spans="5:5">
      <c r="E973" s="41"/>
    </row>
    <row r="974" spans="5:5">
      <c r="E974" s="41"/>
    </row>
    <row r="975" spans="5:5">
      <c r="E975" s="41"/>
    </row>
    <row r="976" spans="5:5">
      <c r="E976" s="41"/>
    </row>
    <row r="977" spans="5:5">
      <c r="E977" s="41"/>
    </row>
    <row r="978" spans="5:5">
      <c r="E978" s="41"/>
    </row>
    <row r="979" spans="5:5">
      <c r="E979" s="41"/>
    </row>
    <row r="980" spans="5:5">
      <c r="E980" s="41"/>
    </row>
    <row r="981" spans="5:5">
      <c r="E981" s="41"/>
    </row>
    <row r="982" spans="5:5">
      <c r="E982" s="41"/>
    </row>
    <row r="983" spans="5:5">
      <c r="E983" s="41"/>
    </row>
    <row r="984" spans="5:5">
      <c r="E984" s="41"/>
    </row>
    <row r="985" spans="5:5">
      <c r="E985" s="41"/>
    </row>
    <row r="986" spans="5:5">
      <c r="E986" s="41"/>
    </row>
    <row r="987" spans="5:5">
      <c r="E987" s="41"/>
    </row>
    <row r="988" spans="5:5">
      <c r="E988" s="41"/>
    </row>
    <row r="989" spans="5:5">
      <c r="E989" s="41"/>
    </row>
    <row r="990" spans="5:5">
      <c r="E990" s="41"/>
    </row>
    <row r="991" spans="5:5">
      <c r="E991" s="41"/>
    </row>
    <row r="992" spans="5:5">
      <c r="E992" s="41"/>
    </row>
    <row r="993" spans="5:5">
      <c r="E993" s="41"/>
    </row>
    <row r="994" spans="5:5">
      <c r="E994" s="41"/>
    </row>
    <row r="995" spans="5:5">
      <c r="E995" s="41"/>
    </row>
    <row r="996" spans="5:5">
      <c r="E996" s="41"/>
    </row>
    <row r="997" spans="5:5">
      <c r="E997" s="41"/>
    </row>
    <row r="998" spans="5:5">
      <c r="E998" s="41"/>
    </row>
    <row r="999" spans="5:5">
      <c r="E999" s="41"/>
    </row>
    <row r="1000" spans="5:5">
      <c r="E1000" s="41"/>
    </row>
    <row r="1001" spans="5:5">
      <c r="E1001" s="41"/>
    </row>
    <row r="1002" spans="5:5">
      <c r="E1002" s="41"/>
    </row>
    <row r="1003" spans="5:5">
      <c r="E1003" s="41"/>
    </row>
    <row r="1004" spans="5:5">
      <c r="E1004" s="41"/>
    </row>
    <row r="1005" spans="5:5">
      <c r="E1005" s="41"/>
    </row>
    <row r="1006" spans="5:5">
      <c r="E1006" s="41"/>
    </row>
    <row r="1007" spans="5:5">
      <c r="E1007" s="41"/>
    </row>
    <row r="1008" spans="5:5">
      <c r="E1008" s="41"/>
    </row>
    <row r="1009" spans="5:5">
      <c r="E1009" s="41"/>
    </row>
    <row r="1010" spans="5:5">
      <c r="E1010" s="41"/>
    </row>
    <row r="1011" spans="5:5">
      <c r="E1011" s="41"/>
    </row>
    <row r="1012" spans="5:5">
      <c r="E1012" s="41"/>
    </row>
    <row r="1013" spans="5:5">
      <c r="E1013" s="41"/>
    </row>
    <row r="1014" spans="5:5">
      <c r="E1014" s="41"/>
    </row>
    <row r="1015" spans="5:5">
      <c r="E1015" s="41"/>
    </row>
    <row r="1016" spans="5:5">
      <c r="E1016" s="41"/>
    </row>
    <row r="1017" spans="5:5">
      <c r="E1017" s="41"/>
    </row>
  </sheetData>
  <mergeCells count="233">
    <mergeCell ref="D192:D193"/>
    <mergeCell ref="G187:K187"/>
    <mergeCell ref="G70:K70"/>
    <mergeCell ref="A71:A72"/>
    <mergeCell ref="B71:B72"/>
    <mergeCell ref="C71:C72"/>
    <mergeCell ref="D71:D72"/>
    <mergeCell ref="E71:E72"/>
    <mergeCell ref="F71:F72"/>
    <mergeCell ref="A145:A146"/>
    <mergeCell ref="B145:B146"/>
    <mergeCell ref="B158:B159"/>
    <mergeCell ref="C158:C159"/>
    <mergeCell ref="D158:D159"/>
    <mergeCell ref="A154:A155"/>
    <mergeCell ref="B154:B155"/>
    <mergeCell ref="C154:C155"/>
    <mergeCell ref="D154:D155"/>
    <mergeCell ref="A156:A157"/>
    <mergeCell ref="D169:D170"/>
    <mergeCell ref="A124:A125"/>
    <mergeCell ref="B124:B125"/>
    <mergeCell ref="C124:C125"/>
    <mergeCell ref="A211:A212"/>
    <mergeCell ref="B211:B212"/>
    <mergeCell ref="C211:C212"/>
    <mergeCell ref="B171:B172"/>
    <mergeCell ref="C171:C172"/>
    <mergeCell ref="D171:D172"/>
    <mergeCell ref="A209:A210"/>
    <mergeCell ref="B209:B210"/>
    <mergeCell ref="C209:C210"/>
    <mergeCell ref="D209:D210"/>
    <mergeCell ref="A185:A186"/>
    <mergeCell ref="B185:B186"/>
    <mergeCell ref="C185:C186"/>
    <mergeCell ref="D185:D186"/>
    <mergeCell ref="D211:D212"/>
    <mergeCell ref="A190:A191"/>
    <mergeCell ref="B190:B191"/>
    <mergeCell ref="C190:C191"/>
    <mergeCell ref="D190:D191"/>
    <mergeCell ref="D173:D174"/>
    <mergeCell ref="A171:A172"/>
    <mergeCell ref="A192:A193"/>
    <mergeCell ref="B192:B193"/>
    <mergeCell ref="C192:C193"/>
    <mergeCell ref="A248:A249"/>
    <mergeCell ref="B248:B249"/>
    <mergeCell ref="C248:C249"/>
    <mergeCell ref="D248:D249"/>
    <mergeCell ref="D214:D215"/>
    <mergeCell ref="A250:A251"/>
    <mergeCell ref="B250:B251"/>
    <mergeCell ref="C250:C251"/>
    <mergeCell ref="D250:D251"/>
    <mergeCell ref="A214:A215"/>
    <mergeCell ref="B214:B215"/>
    <mergeCell ref="C214:C215"/>
    <mergeCell ref="A242:A243"/>
    <mergeCell ref="B242:B243"/>
    <mergeCell ref="C242:C243"/>
    <mergeCell ref="D242:D243"/>
    <mergeCell ref="B156:B157"/>
    <mergeCell ref="C156:C157"/>
    <mergeCell ref="D156:D157"/>
    <mergeCell ref="B183:B184"/>
    <mergeCell ref="C183:C184"/>
    <mergeCell ref="D183:D184"/>
    <mergeCell ref="A183:A184"/>
    <mergeCell ref="A169:A170"/>
    <mergeCell ref="B169:B170"/>
    <mergeCell ref="C169:C170"/>
    <mergeCell ref="A173:A174"/>
    <mergeCell ref="B173:B174"/>
    <mergeCell ref="C173:C174"/>
    <mergeCell ref="A158:A159"/>
    <mergeCell ref="A114:A115"/>
    <mergeCell ref="B114:B115"/>
    <mergeCell ref="C114:C115"/>
    <mergeCell ref="D114:D115"/>
    <mergeCell ref="A104:A105"/>
    <mergeCell ref="B104:B105"/>
    <mergeCell ref="C147:C148"/>
    <mergeCell ref="D147:D148"/>
    <mergeCell ref="A101:A102"/>
    <mergeCell ref="B101:B102"/>
    <mergeCell ref="C101:C102"/>
    <mergeCell ref="D101:D102"/>
    <mergeCell ref="C104:C105"/>
    <mergeCell ref="D104:D105"/>
    <mergeCell ref="A117:A118"/>
    <mergeCell ref="B117:B118"/>
    <mergeCell ref="C117:C118"/>
    <mergeCell ref="D117:D118"/>
    <mergeCell ref="C145:C146"/>
    <mergeCell ref="D145:D146"/>
    <mergeCell ref="B147:B148"/>
    <mergeCell ref="D124:D125"/>
    <mergeCell ref="A147:A148"/>
    <mergeCell ref="A92:A93"/>
    <mergeCell ref="B92:B93"/>
    <mergeCell ref="C92:C93"/>
    <mergeCell ref="D92:D93"/>
    <mergeCell ref="A85:A86"/>
    <mergeCell ref="B85:B86"/>
    <mergeCell ref="C85:C86"/>
    <mergeCell ref="D85:D86"/>
    <mergeCell ref="A94:A96"/>
    <mergeCell ref="B94:B96"/>
    <mergeCell ref="C94:C96"/>
    <mergeCell ref="D94:D96"/>
    <mergeCell ref="F32:F33"/>
    <mergeCell ref="B45:B46"/>
    <mergeCell ref="C45:C46"/>
    <mergeCell ref="D45:D46"/>
    <mergeCell ref="A34:A35"/>
    <mergeCell ref="A52:A53"/>
    <mergeCell ref="B52:B53"/>
    <mergeCell ref="C52:C53"/>
    <mergeCell ref="D52:D53"/>
    <mergeCell ref="A45:A46"/>
    <mergeCell ref="A32:A33"/>
    <mergeCell ref="B32:B33"/>
    <mergeCell ref="C32:C33"/>
    <mergeCell ref="D32:D33"/>
    <mergeCell ref="A81:A83"/>
    <mergeCell ref="B81:B83"/>
    <mergeCell ref="C81:C83"/>
    <mergeCell ref="D81:D83"/>
    <mergeCell ref="E32:E33"/>
    <mergeCell ref="A54:A55"/>
    <mergeCell ref="B54:B55"/>
    <mergeCell ref="C54:C55"/>
    <mergeCell ref="D54:D55"/>
    <mergeCell ref="A62:A63"/>
    <mergeCell ref="B62:B63"/>
    <mergeCell ref="C62:C63"/>
    <mergeCell ref="D62:D63"/>
    <mergeCell ref="A60:A61"/>
    <mergeCell ref="B60:B61"/>
    <mergeCell ref="C60:C61"/>
    <mergeCell ref="D60:D61"/>
    <mergeCell ref="A56:A57"/>
    <mergeCell ref="B56:B57"/>
    <mergeCell ref="C56:C57"/>
    <mergeCell ref="D56:D57"/>
    <mergeCell ref="A6:F6"/>
    <mergeCell ref="E13:E15"/>
    <mergeCell ref="F13:F15"/>
    <mergeCell ref="E18:E19"/>
    <mergeCell ref="F18:F19"/>
    <mergeCell ref="E54:E55"/>
    <mergeCell ref="F54:F55"/>
    <mergeCell ref="E34:E35"/>
    <mergeCell ref="F34:F35"/>
    <mergeCell ref="E45:E46"/>
    <mergeCell ref="F45:F46"/>
    <mergeCell ref="E52:E53"/>
    <mergeCell ref="F52:F53"/>
    <mergeCell ref="B34:B35"/>
    <mergeCell ref="C34:C35"/>
    <mergeCell ref="D34:D35"/>
    <mergeCell ref="A13:A15"/>
    <mergeCell ref="B13:B15"/>
    <mergeCell ref="C13:C15"/>
    <mergeCell ref="D13:D15"/>
    <mergeCell ref="A18:A19"/>
    <mergeCell ref="B18:B19"/>
    <mergeCell ref="C18:C19"/>
    <mergeCell ref="D18:D19"/>
    <mergeCell ref="E85:E86"/>
    <mergeCell ref="F85:F86"/>
    <mergeCell ref="E56:E57"/>
    <mergeCell ref="F56:F57"/>
    <mergeCell ref="E60:E61"/>
    <mergeCell ref="F60:F61"/>
    <mergeCell ref="E62:E63"/>
    <mergeCell ref="F62:F63"/>
    <mergeCell ref="E81:E83"/>
    <mergeCell ref="F81:F83"/>
    <mergeCell ref="E92:E93"/>
    <mergeCell ref="F156:F157"/>
    <mergeCell ref="E158:E159"/>
    <mergeCell ref="F158:F159"/>
    <mergeCell ref="E156:E157"/>
    <mergeCell ref="E154:E155"/>
    <mergeCell ref="F154:F155"/>
    <mergeCell ref="E147:E148"/>
    <mergeCell ref="E124:E125"/>
    <mergeCell ref="E117:E118"/>
    <mergeCell ref="F117:F118"/>
    <mergeCell ref="E94:E96"/>
    <mergeCell ref="F101:F102"/>
    <mergeCell ref="E101:E102"/>
    <mergeCell ref="F92:F93"/>
    <mergeCell ref="F94:F96"/>
    <mergeCell ref="E104:E105"/>
    <mergeCell ref="E114:E115"/>
    <mergeCell ref="F104:F105"/>
    <mergeCell ref="G92:L93"/>
    <mergeCell ref="E242:E243"/>
    <mergeCell ref="F242:F243"/>
    <mergeCell ref="E209:E210"/>
    <mergeCell ref="F209:F210"/>
    <mergeCell ref="F183:F184"/>
    <mergeCell ref="F169:F170"/>
    <mergeCell ref="F185:F186"/>
    <mergeCell ref="F173:F174"/>
    <mergeCell ref="E171:E172"/>
    <mergeCell ref="F171:F172"/>
    <mergeCell ref="E173:E174"/>
    <mergeCell ref="E169:E170"/>
    <mergeCell ref="F124:F125"/>
    <mergeCell ref="E145:E146"/>
    <mergeCell ref="F145:F146"/>
    <mergeCell ref="F147:F148"/>
    <mergeCell ref="E192:E193"/>
    <mergeCell ref="F192:F193"/>
    <mergeCell ref="E183:E184"/>
    <mergeCell ref="E185:E186"/>
    <mergeCell ref="E190:E191"/>
    <mergeCell ref="F190:F191"/>
    <mergeCell ref="F114:F115"/>
    <mergeCell ref="E211:E212"/>
    <mergeCell ref="F211:F212"/>
    <mergeCell ref="E214:E215"/>
    <mergeCell ref="F214:F215"/>
    <mergeCell ref="E250:E251"/>
    <mergeCell ref="F250:F251"/>
    <mergeCell ref="E248:E249"/>
    <mergeCell ref="F248:F249"/>
    <mergeCell ref="G214:J214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61"/>
  <sheetViews>
    <sheetView tabSelected="1" workbookViewId="0">
      <selection activeCell="E14" sqref="E14"/>
    </sheetView>
  </sheetViews>
  <sheetFormatPr defaultRowHeight="15"/>
  <cols>
    <col min="1" max="1" width="6.7109375" style="39" customWidth="1"/>
    <col min="2" max="2" width="5.5703125" customWidth="1"/>
    <col min="3" max="3" width="12.28515625" customWidth="1"/>
    <col min="4" max="4" width="6.85546875" customWidth="1"/>
    <col min="5" max="5" width="44.28515625" customWidth="1"/>
    <col min="6" max="6" width="16.7109375" customWidth="1"/>
    <col min="7" max="7" width="17.140625" customWidth="1"/>
  </cols>
  <sheetData>
    <row r="1" spans="1:7">
      <c r="A1" s="1"/>
      <c r="D1" s="1"/>
      <c r="E1" s="447"/>
      <c r="F1" s="447"/>
      <c r="G1" s="447" t="s">
        <v>242</v>
      </c>
    </row>
    <row r="2" spans="1:7">
      <c r="A2" s="1"/>
      <c r="D2" s="1"/>
      <c r="E2" s="448"/>
      <c r="F2" s="449"/>
      <c r="G2" s="447" t="s">
        <v>263</v>
      </c>
    </row>
    <row r="3" spans="1:7">
      <c r="A3" s="1"/>
      <c r="C3" s="262"/>
      <c r="D3" s="262"/>
      <c r="E3" s="450"/>
      <c r="F3" s="479" t="s">
        <v>268</v>
      </c>
      <c r="G3" s="479"/>
    </row>
    <row r="4" spans="1:7">
      <c r="A4" s="1"/>
      <c r="E4" s="1"/>
    </row>
    <row r="5" spans="1:7">
      <c r="B5" s="1"/>
      <c r="C5" s="1"/>
      <c r="D5" s="1"/>
      <c r="E5" s="1"/>
      <c r="F5" s="1"/>
      <c r="G5" s="1"/>
    </row>
    <row r="6" spans="1:7" ht="0.75" customHeight="1">
      <c r="B6" s="1"/>
      <c r="C6" s="1"/>
      <c r="D6" s="1"/>
      <c r="E6" s="1"/>
      <c r="F6" s="1"/>
      <c r="G6" s="1"/>
    </row>
    <row r="7" spans="1:7" ht="15" hidden="1" customHeight="1">
      <c r="B7" s="1"/>
      <c r="C7" s="1"/>
      <c r="D7" s="1"/>
      <c r="E7" s="1"/>
      <c r="F7" s="1"/>
      <c r="G7" s="1"/>
    </row>
    <row r="8" spans="1:7" ht="13.5" hidden="1" customHeight="1">
      <c r="B8" s="1"/>
      <c r="C8" s="1"/>
      <c r="D8" s="1"/>
      <c r="E8" s="1"/>
      <c r="F8" s="1"/>
      <c r="G8" s="1"/>
    </row>
    <row r="9" spans="1:7" ht="11.25" hidden="1" customHeight="1">
      <c r="B9" s="1"/>
      <c r="C9" s="1"/>
      <c r="D9" s="1"/>
      <c r="E9" s="1"/>
      <c r="F9" s="1"/>
      <c r="G9" s="1"/>
    </row>
    <row r="10" spans="1:7" ht="9.75" hidden="1" customHeight="1">
      <c r="B10" s="1" t="s">
        <v>265</v>
      </c>
      <c r="G10" s="1"/>
    </row>
    <row r="11" spans="1:7" ht="15.75" hidden="1" customHeight="1">
      <c r="B11" s="2"/>
    </row>
    <row r="12" spans="1:7" ht="71.25" customHeight="1" thickBot="1">
      <c r="A12" s="603" t="s">
        <v>264</v>
      </c>
      <c r="B12" s="603"/>
      <c r="C12" s="603"/>
      <c r="D12" s="603"/>
      <c r="E12" s="603"/>
      <c r="F12" s="603"/>
      <c r="G12" s="603"/>
    </row>
    <row r="13" spans="1:7" ht="75.75" customHeight="1" thickBot="1">
      <c r="A13" s="753"/>
      <c r="B13" s="749" t="s">
        <v>0</v>
      </c>
      <c r="C13" s="749" t="s">
        <v>1</v>
      </c>
      <c r="D13" s="749" t="s">
        <v>2</v>
      </c>
      <c r="E13" s="750" t="s">
        <v>3</v>
      </c>
      <c r="F13" s="750" t="str">
        <f>'приложение 4 (РПЦ)'!E7</f>
        <v>Утверждено            (тыс. руб.)</v>
      </c>
      <c r="G13" s="750" t="str">
        <f>'приложение 4 (РПЦ)'!F7</f>
        <v>Кассовое исполнение        (тыс. руб.)</v>
      </c>
    </row>
    <row r="14" spans="1:7" ht="39.75" customHeight="1" thickBot="1">
      <c r="A14" s="358">
        <v>700</v>
      </c>
      <c r="B14" s="182" t="s">
        <v>196</v>
      </c>
      <c r="C14" s="186" t="s">
        <v>197</v>
      </c>
      <c r="D14" s="182" t="s">
        <v>198</v>
      </c>
      <c r="E14" s="181" t="s">
        <v>199</v>
      </c>
      <c r="F14" s="185">
        <f>F260</f>
        <v>67013.499530000001</v>
      </c>
      <c r="G14" s="143">
        <f>G260</f>
        <v>63126.327999999994</v>
      </c>
    </row>
    <row r="15" spans="1:7" ht="23.25" customHeight="1" thickBot="1">
      <c r="A15" s="53">
        <v>700</v>
      </c>
      <c r="B15" s="359" t="s">
        <v>43</v>
      </c>
      <c r="C15" s="186" t="s">
        <v>197</v>
      </c>
      <c r="D15" s="182" t="s">
        <v>198</v>
      </c>
      <c r="E15" s="6" t="s">
        <v>4</v>
      </c>
      <c r="F15" s="197">
        <f>F16+F27+F50+F58</f>
        <v>18446.599999999999</v>
      </c>
      <c r="G15" s="197">
        <f>G16+G27+G50+G58</f>
        <v>17608.631000000001</v>
      </c>
    </row>
    <row r="16" spans="1:7" ht="45.75" customHeight="1" thickBot="1">
      <c r="A16" s="44">
        <v>700</v>
      </c>
      <c r="B16" s="359" t="s">
        <v>44</v>
      </c>
      <c r="C16" s="186" t="s">
        <v>200</v>
      </c>
      <c r="D16" s="182" t="s">
        <v>198</v>
      </c>
      <c r="E16" s="6" t="s">
        <v>136</v>
      </c>
      <c r="F16" s="197">
        <f t="shared" ref="F16:G19" si="0">F17</f>
        <v>1752.6</v>
      </c>
      <c r="G16" s="197">
        <f t="shared" si="0"/>
        <v>1691.71</v>
      </c>
    </row>
    <row r="17" spans="1:7" ht="26.25" customHeight="1" thickBot="1">
      <c r="A17" s="43">
        <v>700</v>
      </c>
      <c r="B17" s="333" t="s">
        <v>44</v>
      </c>
      <c r="C17" s="11">
        <v>9900000000</v>
      </c>
      <c r="D17" s="57" t="s">
        <v>198</v>
      </c>
      <c r="E17" s="37" t="s">
        <v>201</v>
      </c>
      <c r="F17" s="261">
        <f t="shared" si="0"/>
        <v>1752.6</v>
      </c>
      <c r="G17" s="261">
        <f t="shared" si="0"/>
        <v>1691.71</v>
      </c>
    </row>
    <row r="18" spans="1:7" ht="40.5" customHeight="1" thickBot="1">
      <c r="A18" s="44">
        <v>700</v>
      </c>
      <c r="B18" s="333" t="s">
        <v>44</v>
      </c>
      <c r="C18" s="11">
        <v>9990000000</v>
      </c>
      <c r="D18" s="57" t="s">
        <v>198</v>
      </c>
      <c r="E18" s="37" t="s">
        <v>118</v>
      </c>
      <c r="F18" s="261">
        <f t="shared" si="0"/>
        <v>1752.6</v>
      </c>
      <c r="G18" s="261">
        <f t="shared" si="0"/>
        <v>1691.71</v>
      </c>
    </row>
    <row r="19" spans="1:7" ht="15.75" thickBot="1">
      <c r="A19" s="47">
        <v>700</v>
      </c>
      <c r="B19" s="360" t="s">
        <v>44</v>
      </c>
      <c r="C19" s="13">
        <v>9990040010</v>
      </c>
      <c r="D19" s="187" t="s">
        <v>198</v>
      </c>
      <c r="E19" s="8" t="s">
        <v>5</v>
      </c>
      <c r="F19" s="323">
        <f t="shared" si="0"/>
        <v>1752.6</v>
      </c>
      <c r="G19" s="323">
        <f t="shared" si="0"/>
        <v>1691.71</v>
      </c>
    </row>
    <row r="20" spans="1:7" ht="32.25" customHeight="1">
      <c r="A20" s="735">
        <v>700</v>
      </c>
      <c r="B20" s="704" t="s">
        <v>44</v>
      </c>
      <c r="C20" s="612">
        <v>9990040010</v>
      </c>
      <c r="D20" s="612">
        <v>100</v>
      </c>
      <c r="E20" s="467" t="s">
        <v>146</v>
      </c>
      <c r="F20" s="536">
        <f>F23</f>
        <v>1752.6</v>
      </c>
      <c r="G20" s="536">
        <f>G23</f>
        <v>1691.71</v>
      </c>
    </row>
    <row r="21" spans="1:7" ht="16.5" customHeight="1">
      <c r="A21" s="736"/>
      <c r="B21" s="705"/>
      <c r="C21" s="613"/>
      <c r="D21" s="613"/>
      <c r="E21" s="468"/>
      <c r="F21" s="537"/>
      <c r="G21" s="537"/>
    </row>
    <row r="22" spans="1:7" ht="27.75" customHeight="1" thickBot="1">
      <c r="A22" s="736"/>
      <c r="B22" s="727"/>
      <c r="C22" s="614"/>
      <c r="D22" s="614"/>
      <c r="E22" s="469"/>
      <c r="F22" s="538"/>
      <c r="G22" s="538"/>
    </row>
    <row r="23" spans="1:7" ht="30.75" customHeight="1" thickBot="1">
      <c r="A23" s="43">
        <v>700</v>
      </c>
      <c r="B23" s="333" t="s">
        <v>44</v>
      </c>
      <c r="C23" s="11">
        <v>9990040010</v>
      </c>
      <c r="D23" s="11">
        <v>120</v>
      </c>
      <c r="E23" s="9" t="s">
        <v>161</v>
      </c>
      <c r="F23" s="261">
        <f>F24+F25</f>
        <v>1752.6</v>
      </c>
      <c r="G23" s="261">
        <f>G24+G25</f>
        <v>1691.71</v>
      </c>
    </row>
    <row r="24" spans="1:7" ht="26.25" thickBot="1">
      <c r="A24" s="43">
        <v>700</v>
      </c>
      <c r="B24" s="333" t="s">
        <v>44</v>
      </c>
      <c r="C24" s="11">
        <v>9990040010</v>
      </c>
      <c r="D24" s="11">
        <v>121</v>
      </c>
      <c r="E24" s="9" t="s">
        <v>6</v>
      </c>
      <c r="F24" s="261">
        <v>1347</v>
      </c>
      <c r="G24" s="261">
        <v>1300.2439999999999</v>
      </c>
    </row>
    <row r="25" spans="1:7" ht="40.5" customHeight="1">
      <c r="A25" s="731">
        <v>700</v>
      </c>
      <c r="B25" s="710" t="s">
        <v>44</v>
      </c>
      <c r="C25" s="464">
        <v>9990040010</v>
      </c>
      <c r="D25" s="464">
        <v>129</v>
      </c>
      <c r="E25" s="476" t="s">
        <v>7</v>
      </c>
      <c r="F25" s="492">
        <v>405.6</v>
      </c>
      <c r="G25" s="492">
        <v>391.46600000000001</v>
      </c>
    </row>
    <row r="26" spans="1:7" ht="12" customHeight="1" thickBot="1">
      <c r="A26" s="732"/>
      <c r="B26" s="711"/>
      <c r="C26" s="466"/>
      <c r="D26" s="466"/>
      <c r="E26" s="478"/>
      <c r="F26" s="494"/>
      <c r="G26" s="494"/>
    </row>
    <row r="27" spans="1:7" ht="51.75" thickBot="1">
      <c r="A27" s="44">
        <v>700</v>
      </c>
      <c r="B27" s="359" t="s">
        <v>45</v>
      </c>
      <c r="C27" s="186" t="s">
        <v>200</v>
      </c>
      <c r="D27" s="182" t="s">
        <v>198</v>
      </c>
      <c r="E27" s="6" t="s">
        <v>138</v>
      </c>
      <c r="F27" s="373">
        <f>F28</f>
        <v>11341.300000000001</v>
      </c>
      <c r="G27" s="373">
        <f>G28</f>
        <v>10915.359</v>
      </c>
    </row>
    <row r="28" spans="1:7" ht="27" customHeight="1" thickBot="1">
      <c r="A28" s="43">
        <v>700</v>
      </c>
      <c r="B28" s="333" t="s">
        <v>45</v>
      </c>
      <c r="C28" s="11">
        <v>9900000000</v>
      </c>
      <c r="D28" s="57" t="s">
        <v>198</v>
      </c>
      <c r="E28" s="37" t="s">
        <v>201</v>
      </c>
      <c r="F28" s="294">
        <f>F30+F33</f>
        <v>11341.300000000001</v>
      </c>
      <c r="G28" s="294">
        <f>G30+G33</f>
        <v>10915.359</v>
      </c>
    </row>
    <row r="29" spans="1:7" ht="39.75" customHeight="1" thickBot="1">
      <c r="A29" s="44">
        <v>700</v>
      </c>
      <c r="B29" s="361" t="s">
        <v>45</v>
      </c>
      <c r="C29" s="188">
        <v>9940000000</v>
      </c>
      <c r="D29" s="189" t="s">
        <v>198</v>
      </c>
      <c r="E29" s="115" t="s">
        <v>202</v>
      </c>
      <c r="F29" s="139">
        <f t="shared" ref="F29:G31" si="1">F30</f>
        <v>144.92400000000001</v>
      </c>
      <c r="G29" s="139">
        <f t="shared" si="1"/>
        <v>144.92400000000001</v>
      </c>
    </row>
    <row r="30" spans="1:7" ht="41.25" thickBot="1">
      <c r="A30" s="319">
        <v>700</v>
      </c>
      <c r="B30" s="362" t="s">
        <v>45</v>
      </c>
      <c r="C30" s="114">
        <v>9940040750</v>
      </c>
      <c r="D30" s="190" t="s">
        <v>198</v>
      </c>
      <c r="E30" s="116" t="s">
        <v>207</v>
      </c>
      <c r="F30" s="178">
        <f t="shared" si="1"/>
        <v>144.92400000000001</v>
      </c>
      <c r="G30" s="178">
        <f t="shared" si="1"/>
        <v>144.92400000000001</v>
      </c>
    </row>
    <row r="31" spans="1:7" ht="15.75" thickBot="1">
      <c r="A31" s="43">
        <v>700</v>
      </c>
      <c r="B31" s="235" t="s">
        <v>45</v>
      </c>
      <c r="C31" s="34">
        <v>9940040750</v>
      </c>
      <c r="D31" s="117">
        <v>500</v>
      </c>
      <c r="E31" s="56" t="s">
        <v>14</v>
      </c>
      <c r="F31" s="171">
        <f t="shared" si="1"/>
        <v>144.92400000000001</v>
      </c>
      <c r="G31" s="171">
        <f t="shared" si="1"/>
        <v>144.92400000000001</v>
      </c>
    </row>
    <row r="32" spans="1:7" ht="15.75" thickBot="1">
      <c r="A32" s="43">
        <v>700</v>
      </c>
      <c r="B32" s="235" t="s">
        <v>45</v>
      </c>
      <c r="C32" s="34">
        <v>9940040750</v>
      </c>
      <c r="D32" s="117">
        <v>540</v>
      </c>
      <c r="E32" s="118" t="s">
        <v>15</v>
      </c>
      <c r="F32" s="171">
        <v>144.92400000000001</v>
      </c>
      <c r="G32" s="174">
        <v>144.92400000000001</v>
      </c>
    </row>
    <row r="33" spans="1:7" ht="39" thickBot="1">
      <c r="A33" s="43">
        <v>700</v>
      </c>
      <c r="B33" s="333" t="s">
        <v>45</v>
      </c>
      <c r="C33" s="11">
        <v>9990000000</v>
      </c>
      <c r="D33" s="21" t="s">
        <v>198</v>
      </c>
      <c r="E33" s="9" t="s">
        <v>118</v>
      </c>
      <c r="F33" s="261">
        <f>F34</f>
        <v>11196.376</v>
      </c>
      <c r="G33" s="261">
        <f>G34</f>
        <v>10770.434999999999</v>
      </c>
    </row>
    <row r="34" spans="1:7" ht="39" thickBot="1">
      <c r="A34" s="44">
        <v>700</v>
      </c>
      <c r="B34" s="359" t="s">
        <v>45</v>
      </c>
      <c r="C34" s="12">
        <v>9990040030</v>
      </c>
      <c r="D34" s="20" t="s">
        <v>198</v>
      </c>
      <c r="E34" s="6" t="s">
        <v>8</v>
      </c>
      <c r="F34" s="197">
        <f>F35+F41+F47</f>
        <v>11196.376</v>
      </c>
      <c r="G34" s="197">
        <f>G35+G41+G47</f>
        <v>10770.434999999999</v>
      </c>
    </row>
    <row r="35" spans="1:7" ht="68.25" thickBot="1">
      <c r="A35" s="45">
        <v>700</v>
      </c>
      <c r="B35" s="360" t="s">
        <v>45</v>
      </c>
      <c r="C35" s="13">
        <v>9990040030</v>
      </c>
      <c r="D35" s="187">
        <v>100</v>
      </c>
      <c r="E35" s="8" t="s">
        <v>146</v>
      </c>
      <c r="F35" s="323">
        <f>F36</f>
        <v>8477</v>
      </c>
      <c r="G35" s="323">
        <f>G36</f>
        <v>8227.1589999999997</v>
      </c>
    </row>
    <row r="36" spans="1:7" ht="26.25" thickBot="1">
      <c r="A36" s="43">
        <v>700</v>
      </c>
      <c r="B36" s="333" t="s">
        <v>45</v>
      </c>
      <c r="C36" s="11">
        <v>9990040030</v>
      </c>
      <c r="D36" s="11">
        <v>120</v>
      </c>
      <c r="E36" s="9" t="s">
        <v>161</v>
      </c>
      <c r="F36" s="261">
        <f>F37+F39+F38</f>
        <v>8477</v>
      </c>
      <c r="G36" s="261">
        <f>G37+G39+G38</f>
        <v>8227.1589999999997</v>
      </c>
    </row>
    <row r="37" spans="1:7" ht="26.25" thickBot="1">
      <c r="A37" s="43">
        <v>700</v>
      </c>
      <c r="B37" s="333" t="s">
        <v>45</v>
      </c>
      <c r="C37" s="11">
        <v>9990040030</v>
      </c>
      <c r="D37" s="11">
        <v>121</v>
      </c>
      <c r="E37" s="9" t="s">
        <v>9</v>
      </c>
      <c r="F37" s="261">
        <v>6521</v>
      </c>
      <c r="G37" s="261">
        <v>6331.7839999999997</v>
      </c>
    </row>
    <row r="38" spans="1:7" ht="39" thickBot="1">
      <c r="A38" s="313">
        <v>700</v>
      </c>
      <c r="B38" s="137" t="s">
        <v>45</v>
      </c>
      <c r="C38" s="290">
        <v>9990040030</v>
      </c>
      <c r="D38" s="291">
        <v>122</v>
      </c>
      <c r="E38" s="292" t="s">
        <v>251</v>
      </c>
      <c r="F38" s="370">
        <v>2</v>
      </c>
      <c r="G38" s="411">
        <v>1.829</v>
      </c>
    </row>
    <row r="39" spans="1:7" ht="37.5" customHeight="1">
      <c r="A39" s="731">
        <v>700</v>
      </c>
      <c r="B39" s="710" t="s">
        <v>45</v>
      </c>
      <c r="C39" s="464">
        <v>9990040030</v>
      </c>
      <c r="D39" s="464">
        <v>129</v>
      </c>
      <c r="E39" s="481" t="s">
        <v>7</v>
      </c>
      <c r="F39" s="492">
        <v>1954</v>
      </c>
      <c r="G39" s="492">
        <v>1893.546</v>
      </c>
    </row>
    <row r="40" spans="1:7" ht="15.75" customHeight="1" thickBot="1">
      <c r="A40" s="732"/>
      <c r="B40" s="711"/>
      <c r="C40" s="466"/>
      <c r="D40" s="466"/>
      <c r="E40" s="491"/>
      <c r="F40" s="494"/>
      <c r="G40" s="494"/>
    </row>
    <row r="41" spans="1:7" ht="12.75" customHeight="1">
      <c r="A41" s="729">
        <v>700</v>
      </c>
      <c r="B41" s="707" t="s">
        <v>45</v>
      </c>
      <c r="C41" s="624">
        <v>9990040030</v>
      </c>
      <c r="D41" s="624">
        <v>200</v>
      </c>
      <c r="E41" s="647" t="s">
        <v>140</v>
      </c>
      <c r="F41" s="573">
        <f>F43</f>
        <v>2712.3760000000002</v>
      </c>
      <c r="G41" s="573">
        <f>G43</f>
        <v>2537.2759999999998</v>
      </c>
    </row>
    <row r="42" spans="1:7" ht="27.75" customHeight="1" thickBot="1">
      <c r="A42" s="734"/>
      <c r="B42" s="709"/>
      <c r="C42" s="626"/>
      <c r="D42" s="626"/>
      <c r="E42" s="629"/>
      <c r="F42" s="574"/>
      <c r="G42" s="574"/>
    </row>
    <row r="43" spans="1:7" ht="21" customHeight="1">
      <c r="A43" s="731">
        <v>700</v>
      </c>
      <c r="B43" s="710" t="s">
        <v>45</v>
      </c>
      <c r="C43" s="464">
        <v>9990040030</v>
      </c>
      <c r="D43" s="464">
        <v>240</v>
      </c>
      <c r="E43" s="476" t="s">
        <v>11</v>
      </c>
      <c r="F43" s="492">
        <f>F45+F46</f>
        <v>2712.3760000000002</v>
      </c>
      <c r="G43" s="492">
        <f>G45+G46</f>
        <v>2537.2759999999998</v>
      </c>
    </row>
    <row r="44" spans="1:7" ht="18.75" customHeight="1" thickBot="1">
      <c r="A44" s="733"/>
      <c r="B44" s="711"/>
      <c r="C44" s="466"/>
      <c r="D44" s="466"/>
      <c r="E44" s="478"/>
      <c r="F44" s="494"/>
      <c r="G44" s="494"/>
    </row>
    <row r="45" spans="1:7" ht="15.75" thickBot="1">
      <c r="A45" s="46">
        <v>700</v>
      </c>
      <c r="B45" s="241" t="s">
        <v>45</v>
      </c>
      <c r="C45" s="42">
        <v>9990040030</v>
      </c>
      <c r="D45" s="42">
        <v>244</v>
      </c>
      <c r="E45" s="56" t="s">
        <v>12</v>
      </c>
      <c r="F45" s="370">
        <v>2569.3760000000002</v>
      </c>
      <c r="G45" s="147">
        <v>2409.6759999999999</v>
      </c>
    </row>
    <row r="46" spans="1:7" ht="15.75" thickBot="1">
      <c r="A46" s="46">
        <v>700</v>
      </c>
      <c r="B46" s="57" t="s">
        <v>45</v>
      </c>
      <c r="C46" s="105">
        <v>9990040030</v>
      </c>
      <c r="D46" s="34">
        <v>247</v>
      </c>
      <c r="E46" s="61" t="s">
        <v>165</v>
      </c>
      <c r="F46" s="145">
        <v>143</v>
      </c>
      <c r="G46" s="177">
        <v>127.6</v>
      </c>
    </row>
    <row r="47" spans="1:7" ht="15.75" thickBot="1">
      <c r="A47" s="46">
        <v>700</v>
      </c>
      <c r="B47" s="339" t="s">
        <v>45</v>
      </c>
      <c r="C47" s="23">
        <v>9990040030</v>
      </c>
      <c r="D47" s="23">
        <v>800</v>
      </c>
      <c r="E47" s="287" t="s">
        <v>13</v>
      </c>
      <c r="F47" s="374">
        <f>F48</f>
        <v>7</v>
      </c>
      <c r="G47" s="374">
        <f>G48</f>
        <v>6</v>
      </c>
    </row>
    <row r="48" spans="1:7" ht="15.75" thickBot="1">
      <c r="A48" s="46">
        <v>700</v>
      </c>
      <c r="B48" s="340" t="s">
        <v>45</v>
      </c>
      <c r="C48" s="34">
        <v>9990040030</v>
      </c>
      <c r="D48" s="27">
        <v>850</v>
      </c>
      <c r="E48" s="248" t="s">
        <v>235</v>
      </c>
      <c r="F48" s="161">
        <f>F49</f>
        <v>7</v>
      </c>
      <c r="G48" s="149">
        <f>G49</f>
        <v>6</v>
      </c>
    </row>
    <row r="49" spans="1:7" ht="15.75" thickBot="1">
      <c r="A49" s="46">
        <v>700</v>
      </c>
      <c r="B49" s="341" t="s">
        <v>45</v>
      </c>
      <c r="C49" s="102">
        <v>9990040030</v>
      </c>
      <c r="D49" s="272">
        <v>853</v>
      </c>
      <c r="E49" s="55" t="s">
        <v>236</v>
      </c>
      <c r="F49" s="371">
        <v>7</v>
      </c>
      <c r="G49" s="215">
        <v>6</v>
      </c>
    </row>
    <row r="50" spans="1:7" ht="39" thickBot="1">
      <c r="A50" s="44">
        <v>700</v>
      </c>
      <c r="B50" s="359" t="s">
        <v>46</v>
      </c>
      <c r="C50" s="186" t="s">
        <v>200</v>
      </c>
      <c r="D50" s="182" t="s">
        <v>198</v>
      </c>
      <c r="E50" s="6" t="s">
        <v>124</v>
      </c>
      <c r="F50" s="197">
        <f>F51</f>
        <v>600</v>
      </c>
      <c r="G50" s="197">
        <f>G51</f>
        <v>600</v>
      </c>
    </row>
    <row r="51" spans="1:7" ht="26.25" thickBot="1">
      <c r="A51" s="43">
        <v>700</v>
      </c>
      <c r="B51" s="241" t="s">
        <v>46</v>
      </c>
      <c r="C51" s="42">
        <v>9900000000</v>
      </c>
      <c r="D51" s="191" t="s">
        <v>198</v>
      </c>
      <c r="E51" s="56" t="s">
        <v>201</v>
      </c>
      <c r="F51" s="370">
        <f>F52</f>
        <v>600</v>
      </c>
      <c r="G51" s="370">
        <f>G52</f>
        <v>600</v>
      </c>
    </row>
    <row r="52" spans="1:7" ht="39.75" customHeight="1">
      <c r="A52" s="731">
        <v>700</v>
      </c>
      <c r="B52" s="720" t="s">
        <v>46</v>
      </c>
      <c r="C52" s="637">
        <v>994000000</v>
      </c>
      <c r="D52" s="725" t="s">
        <v>198</v>
      </c>
      <c r="E52" s="545" t="s">
        <v>202</v>
      </c>
      <c r="F52" s="497">
        <f>F54</f>
        <v>600</v>
      </c>
      <c r="G52" s="501">
        <f>G54</f>
        <v>600</v>
      </c>
    </row>
    <row r="53" spans="1:7" ht="0.75" customHeight="1" thickBot="1">
      <c r="A53" s="732"/>
      <c r="B53" s="721"/>
      <c r="C53" s="638"/>
      <c r="D53" s="726"/>
      <c r="E53" s="546"/>
      <c r="F53" s="498"/>
      <c r="G53" s="502"/>
    </row>
    <row r="54" spans="1:7" ht="69.75" customHeight="1">
      <c r="A54" s="731">
        <v>700</v>
      </c>
      <c r="B54" s="723" t="s">
        <v>46</v>
      </c>
      <c r="C54" s="637">
        <v>9940040650</v>
      </c>
      <c r="D54" s="725" t="s">
        <v>198</v>
      </c>
      <c r="E54" s="557" t="s">
        <v>149</v>
      </c>
      <c r="F54" s="497">
        <f>F56</f>
        <v>600</v>
      </c>
      <c r="G54" s="501">
        <f>G56</f>
        <v>600</v>
      </c>
    </row>
    <row r="55" spans="1:7" ht="6" customHeight="1" thickBot="1">
      <c r="A55" s="732"/>
      <c r="B55" s="724"/>
      <c r="C55" s="638"/>
      <c r="D55" s="726"/>
      <c r="E55" s="558"/>
      <c r="F55" s="498"/>
      <c r="G55" s="502"/>
    </row>
    <row r="56" spans="1:7" ht="15.75" thickBot="1">
      <c r="A56" s="50">
        <v>700</v>
      </c>
      <c r="B56" s="333" t="s">
        <v>46</v>
      </c>
      <c r="C56" s="11">
        <v>9940040650</v>
      </c>
      <c r="D56" s="11">
        <v>500</v>
      </c>
      <c r="E56" s="9" t="s">
        <v>14</v>
      </c>
      <c r="F56" s="261">
        <f>F57</f>
        <v>600</v>
      </c>
      <c r="G56" s="261">
        <f>G57</f>
        <v>600</v>
      </c>
    </row>
    <row r="57" spans="1:7" ht="15.75" thickBot="1">
      <c r="A57" s="46">
        <v>700</v>
      </c>
      <c r="B57" s="333" t="s">
        <v>46</v>
      </c>
      <c r="C57" s="11">
        <v>9940040650</v>
      </c>
      <c r="D57" s="11">
        <v>540</v>
      </c>
      <c r="E57" s="9" t="s">
        <v>15</v>
      </c>
      <c r="F57" s="261">
        <v>600</v>
      </c>
      <c r="G57" s="144">
        <v>600</v>
      </c>
    </row>
    <row r="58" spans="1:7" ht="15.75" thickBot="1">
      <c r="A58" s="47">
        <v>700</v>
      </c>
      <c r="B58" s="195" t="s">
        <v>47</v>
      </c>
      <c r="C58" s="150" t="s">
        <v>200</v>
      </c>
      <c r="D58" s="150" t="s">
        <v>198</v>
      </c>
      <c r="E58" s="25" t="s">
        <v>16</v>
      </c>
      <c r="F58" s="374">
        <f>F59</f>
        <v>4752.6999999999989</v>
      </c>
      <c r="G58" s="374">
        <f>G59</f>
        <v>4401.5619999999999</v>
      </c>
    </row>
    <row r="59" spans="1:7" ht="26.25" thickBot="1">
      <c r="A59" s="43">
        <v>700</v>
      </c>
      <c r="B59" s="331" t="s">
        <v>47</v>
      </c>
      <c r="C59" s="27">
        <v>9900000000</v>
      </c>
      <c r="D59" s="57" t="s">
        <v>198</v>
      </c>
      <c r="E59" s="28" t="s">
        <v>201</v>
      </c>
      <c r="F59" s="149">
        <f>F60+F87</f>
        <v>4752.6999999999989</v>
      </c>
      <c r="G59" s="149">
        <f>G60+G87</f>
        <v>4401.5619999999999</v>
      </c>
    </row>
    <row r="60" spans="1:7" ht="39" thickBot="1">
      <c r="A60" s="43">
        <v>700</v>
      </c>
      <c r="B60" s="331" t="s">
        <v>47</v>
      </c>
      <c r="C60" s="27">
        <v>9940000000</v>
      </c>
      <c r="D60" s="57" t="s">
        <v>198</v>
      </c>
      <c r="E60" s="28" t="s">
        <v>202</v>
      </c>
      <c r="F60" s="149">
        <f>F61+F68+F77+F82</f>
        <v>4752.5499999999993</v>
      </c>
      <c r="G60" s="149">
        <f>G61+G68+G77+G82</f>
        <v>4401.4120000000003</v>
      </c>
    </row>
    <row r="61" spans="1:7" ht="45" customHeight="1">
      <c r="A61" s="729">
        <v>700</v>
      </c>
      <c r="B61" s="717" t="s">
        <v>47</v>
      </c>
      <c r="C61" s="625">
        <v>9940040080</v>
      </c>
      <c r="D61" s="702" t="s">
        <v>198</v>
      </c>
      <c r="E61" s="628" t="s">
        <v>208</v>
      </c>
      <c r="F61" s="597">
        <f>F63</f>
        <v>50</v>
      </c>
      <c r="G61" s="597">
        <f>G63</f>
        <v>27.5</v>
      </c>
    </row>
    <row r="62" spans="1:7" ht="9.75" customHeight="1" thickBot="1">
      <c r="A62" s="734"/>
      <c r="B62" s="718"/>
      <c r="C62" s="626"/>
      <c r="D62" s="703"/>
      <c r="E62" s="629"/>
      <c r="F62" s="574"/>
      <c r="G62" s="574"/>
    </row>
    <row r="63" spans="1:7" ht="24" customHeight="1">
      <c r="A63" s="731">
        <v>700</v>
      </c>
      <c r="B63" s="710" t="s">
        <v>47</v>
      </c>
      <c r="C63" s="464">
        <v>9940040080</v>
      </c>
      <c r="D63" s="464">
        <v>200</v>
      </c>
      <c r="E63" s="476" t="s">
        <v>143</v>
      </c>
      <c r="F63" s="492">
        <f>F65</f>
        <v>50</v>
      </c>
      <c r="G63" s="492">
        <f>G65</f>
        <v>27.5</v>
      </c>
    </row>
    <row r="64" spans="1:7" ht="15.75" customHeight="1" thickBot="1">
      <c r="A64" s="733"/>
      <c r="B64" s="711"/>
      <c r="C64" s="466"/>
      <c r="D64" s="466"/>
      <c r="E64" s="478"/>
      <c r="F64" s="494"/>
      <c r="G64" s="494"/>
    </row>
    <row r="65" spans="1:7" ht="30" customHeight="1">
      <c r="A65" s="731">
        <v>700</v>
      </c>
      <c r="B65" s="710" t="s">
        <v>47</v>
      </c>
      <c r="C65" s="464">
        <v>9940040080</v>
      </c>
      <c r="D65" s="464">
        <v>240</v>
      </c>
      <c r="E65" s="476" t="s">
        <v>11</v>
      </c>
      <c r="F65" s="593">
        <f>F67</f>
        <v>50</v>
      </c>
      <c r="G65" s="593">
        <f>G67</f>
        <v>27.5</v>
      </c>
    </row>
    <row r="66" spans="1:7" ht="8.25" customHeight="1" thickBot="1">
      <c r="A66" s="732"/>
      <c r="B66" s="711"/>
      <c r="C66" s="466"/>
      <c r="D66" s="466"/>
      <c r="E66" s="478"/>
      <c r="F66" s="594"/>
      <c r="G66" s="594"/>
    </row>
    <row r="67" spans="1:7" ht="15" customHeight="1" thickBot="1">
      <c r="A67" s="46">
        <v>700</v>
      </c>
      <c r="B67" s="333" t="s">
        <v>47</v>
      </c>
      <c r="C67" s="11">
        <v>9940040080</v>
      </c>
      <c r="D67" s="11">
        <v>244</v>
      </c>
      <c r="E67" s="9" t="s">
        <v>12</v>
      </c>
      <c r="F67" s="261">
        <v>50</v>
      </c>
      <c r="G67" s="144">
        <v>27.5</v>
      </c>
    </row>
    <row r="68" spans="1:7" ht="27.75" thickBot="1">
      <c r="A68" s="318">
        <v>700</v>
      </c>
      <c r="B68" s="195" t="s">
        <v>47</v>
      </c>
      <c r="C68" s="23">
        <v>9940040090</v>
      </c>
      <c r="D68" s="274" t="s">
        <v>198</v>
      </c>
      <c r="E68" s="24" t="s">
        <v>17</v>
      </c>
      <c r="F68" s="374">
        <f>F69+F72</f>
        <v>2671.35</v>
      </c>
      <c r="G68" s="415">
        <f>G69+G72</f>
        <v>2456.6590000000001</v>
      </c>
    </row>
    <row r="69" spans="1:7" ht="47.25" customHeight="1" thickBot="1">
      <c r="A69" s="43">
        <v>700</v>
      </c>
      <c r="B69" s="363" t="s">
        <v>47</v>
      </c>
      <c r="C69" s="89">
        <v>9940040090</v>
      </c>
      <c r="D69" s="89">
        <v>200</v>
      </c>
      <c r="E69" s="90" t="s">
        <v>143</v>
      </c>
      <c r="F69" s="145">
        <f>F70</f>
        <v>1710</v>
      </c>
      <c r="G69" s="146">
        <f>G70</f>
        <v>1525.3320000000001</v>
      </c>
    </row>
    <row r="70" spans="1:7" ht="43.5" customHeight="1" thickBot="1">
      <c r="A70" s="43">
        <v>700</v>
      </c>
      <c r="B70" s="340" t="s">
        <v>47</v>
      </c>
      <c r="C70" s="89">
        <v>9940040090</v>
      </c>
      <c r="D70" s="89">
        <v>240</v>
      </c>
      <c r="E70" s="90" t="s">
        <v>11</v>
      </c>
      <c r="F70" s="145">
        <f>F71</f>
        <v>1710</v>
      </c>
      <c r="G70" s="145">
        <f>G71</f>
        <v>1525.3320000000001</v>
      </c>
    </row>
    <row r="71" spans="1:7" ht="27.75" customHeight="1" thickBot="1">
      <c r="A71" s="46">
        <v>700</v>
      </c>
      <c r="B71" s="235" t="s">
        <v>47</v>
      </c>
      <c r="C71" s="34">
        <v>9940040090</v>
      </c>
      <c r="D71" s="34">
        <v>244</v>
      </c>
      <c r="E71" s="61" t="s">
        <v>12</v>
      </c>
      <c r="F71" s="145">
        <v>1710</v>
      </c>
      <c r="G71" s="149">
        <v>1525.3320000000001</v>
      </c>
    </row>
    <row r="72" spans="1:7" ht="27.75" customHeight="1" thickBot="1">
      <c r="A72" s="46">
        <v>700</v>
      </c>
      <c r="B72" s="235" t="s">
        <v>47</v>
      </c>
      <c r="C72" s="27">
        <v>9940040090</v>
      </c>
      <c r="D72" s="27">
        <v>800</v>
      </c>
      <c r="E72" s="217" t="s">
        <v>13</v>
      </c>
      <c r="F72" s="149">
        <f>F73+F75</f>
        <v>961.34999999999991</v>
      </c>
      <c r="G72" s="149">
        <f>G73+G75</f>
        <v>931.327</v>
      </c>
    </row>
    <row r="73" spans="1:7" ht="27.75" customHeight="1" thickBot="1">
      <c r="A73" s="46">
        <v>700</v>
      </c>
      <c r="B73" s="235" t="s">
        <v>47</v>
      </c>
      <c r="C73" s="27">
        <v>9940040090</v>
      </c>
      <c r="D73" s="27">
        <v>830</v>
      </c>
      <c r="E73" s="217" t="s">
        <v>231</v>
      </c>
      <c r="F73" s="149">
        <f>F74</f>
        <v>898.89599999999996</v>
      </c>
      <c r="G73" s="149">
        <f>G74</f>
        <v>868.87300000000005</v>
      </c>
    </row>
    <row r="74" spans="1:7" ht="45" customHeight="1" thickBot="1">
      <c r="A74" s="51">
        <v>700</v>
      </c>
      <c r="B74" s="241" t="s">
        <v>47</v>
      </c>
      <c r="C74" s="251">
        <v>9940040090</v>
      </c>
      <c r="D74" s="251">
        <v>831</v>
      </c>
      <c r="E74" s="250" t="s">
        <v>232</v>
      </c>
      <c r="F74" s="387">
        <v>898.89599999999996</v>
      </c>
      <c r="G74" s="387">
        <v>868.87300000000005</v>
      </c>
    </row>
    <row r="75" spans="1:7" ht="30" customHeight="1" thickBot="1">
      <c r="A75" s="46">
        <v>700</v>
      </c>
      <c r="B75" s="235" t="s">
        <v>47</v>
      </c>
      <c r="C75" s="27">
        <v>9940040090</v>
      </c>
      <c r="D75" s="27">
        <v>850</v>
      </c>
      <c r="E75" s="217" t="s">
        <v>235</v>
      </c>
      <c r="F75" s="149">
        <f>F76</f>
        <v>62.454000000000001</v>
      </c>
      <c r="G75" s="149">
        <f>G76</f>
        <v>62.454000000000001</v>
      </c>
    </row>
    <row r="76" spans="1:7" ht="30" customHeight="1" thickBot="1">
      <c r="A76" s="50">
        <v>700</v>
      </c>
      <c r="B76" s="241" t="s">
        <v>47</v>
      </c>
      <c r="C76" s="102">
        <v>9940040090</v>
      </c>
      <c r="D76" s="102">
        <v>853</v>
      </c>
      <c r="E76" s="250" t="s">
        <v>236</v>
      </c>
      <c r="F76" s="389">
        <v>62.454000000000001</v>
      </c>
      <c r="G76" s="389">
        <v>62.454000000000001</v>
      </c>
    </row>
    <row r="77" spans="1:7" ht="57" customHeight="1" thickBot="1">
      <c r="A77" s="43">
        <v>700</v>
      </c>
      <c r="B77" s="345" t="s">
        <v>47</v>
      </c>
      <c r="C77" s="150" t="s">
        <v>180</v>
      </c>
      <c r="D77" s="193" t="s">
        <v>198</v>
      </c>
      <c r="E77" s="152" t="s">
        <v>181</v>
      </c>
      <c r="F77" s="233">
        <f>F78</f>
        <v>725.1</v>
      </c>
      <c r="G77" s="148">
        <f>G78</f>
        <v>708.09199999999998</v>
      </c>
    </row>
    <row r="78" spans="1:7" ht="43.5" customHeight="1">
      <c r="A78" s="731">
        <v>700</v>
      </c>
      <c r="B78" s="633" t="s">
        <v>47</v>
      </c>
      <c r="C78" s="643" t="s">
        <v>180</v>
      </c>
      <c r="D78" s="637">
        <v>200</v>
      </c>
      <c r="E78" s="696" t="s">
        <v>140</v>
      </c>
      <c r="F78" s="501">
        <f>F80</f>
        <v>725.1</v>
      </c>
      <c r="G78" s="485">
        <f>G81</f>
        <v>708.09199999999998</v>
      </c>
    </row>
    <row r="79" spans="1:7" ht="0.75" customHeight="1" thickBot="1">
      <c r="A79" s="732"/>
      <c r="B79" s="634"/>
      <c r="C79" s="677"/>
      <c r="D79" s="638"/>
      <c r="E79" s="697"/>
      <c r="F79" s="502"/>
      <c r="G79" s="486"/>
    </row>
    <row r="80" spans="1:7" ht="43.5" customHeight="1" thickBot="1">
      <c r="A80" s="315">
        <v>700</v>
      </c>
      <c r="B80" s="346" t="s">
        <v>47</v>
      </c>
      <c r="C80" s="153" t="s">
        <v>180</v>
      </c>
      <c r="D80" s="27">
        <v>240</v>
      </c>
      <c r="E80" s="154" t="s">
        <v>11</v>
      </c>
      <c r="F80" s="234">
        <f>F81</f>
        <v>725.1</v>
      </c>
      <c r="G80" s="149">
        <f>G81</f>
        <v>708.09199999999998</v>
      </c>
    </row>
    <row r="81" spans="1:8" ht="24" customHeight="1" thickBot="1">
      <c r="A81" s="43">
        <v>700</v>
      </c>
      <c r="B81" s="346" t="s">
        <v>47</v>
      </c>
      <c r="C81" s="158" t="s">
        <v>180</v>
      </c>
      <c r="D81" s="159" t="s">
        <v>182</v>
      </c>
      <c r="E81" s="160" t="s">
        <v>12</v>
      </c>
      <c r="F81" s="161">
        <v>725.1</v>
      </c>
      <c r="G81" s="149">
        <v>708.09199999999998</v>
      </c>
    </row>
    <row r="82" spans="1:8" ht="56.25" customHeight="1" thickBot="1">
      <c r="A82" s="179">
        <v>700</v>
      </c>
      <c r="B82" s="347" t="s">
        <v>47</v>
      </c>
      <c r="C82" s="164">
        <v>9940040820</v>
      </c>
      <c r="D82" s="165" t="s">
        <v>198</v>
      </c>
      <c r="E82" s="166" t="s">
        <v>183</v>
      </c>
      <c r="F82" s="167">
        <f>F83</f>
        <v>1306.0999999999999</v>
      </c>
      <c r="G82" s="168">
        <f>G83</f>
        <v>1209.1610000000001</v>
      </c>
    </row>
    <row r="83" spans="1:8" ht="43.5" customHeight="1" thickBot="1">
      <c r="A83" s="83">
        <v>700</v>
      </c>
      <c r="B83" s="346" t="s">
        <v>47</v>
      </c>
      <c r="C83" s="158">
        <v>9940040820</v>
      </c>
      <c r="D83" s="159">
        <v>200</v>
      </c>
      <c r="E83" s="160" t="s">
        <v>143</v>
      </c>
      <c r="F83" s="161">
        <f>F84</f>
        <v>1306.0999999999999</v>
      </c>
      <c r="G83" s="149">
        <f>G84</f>
        <v>1209.1610000000001</v>
      </c>
    </row>
    <row r="84" spans="1:8" ht="43.5" customHeight="1" thickBot="1">
      <c r="A84" s="180">
        <v>700</v>
      </c>
      <c r="B84" s="348" t="s">
        <v>47</v>
      </c>
      <c r="C84" s="163">
        <v>9940040820</v>
      </c>
      <c r="D84" s="162">
        <v>240</v>
      </c>
      <c r="E84" s="155" t="s">
        <v>11</v>
      </c>
      <c r="F84" s="322">
        <f>F85+F86</f>
        <v>1306.0999999999999</v>
      </c>
      <c r="G84" s="387">
        <f>G85+G86</f>
        <v>1209.1610000000001</v>
      </c>
      <c r="H84" t="s">
        <v>239</v>
      </c>
    </row>
    <row r="85" spans="1:8" ht="23.25" customHeight="1" thickBot="1">
      <c r="A85" s="180">
        <v>700</v>
      </c>
      <c r="B85" s="346" t="s">
        <v>47</v>
      </c>
      <c r="C85" s="158">
        <v>9940040820</v>
      </c>
      <c r="D85" s="159">
        <v>244</v>
      </c>
      <c r="E85" s="160" t="s">
        <v>12</v>
      </c>
      <c r="F85" s="289">
        <v>1260.5999999999999</v>
      </c>
      <c r="G85" s="149">
        <v>1163.893</v>
      </c>
    </row>
    <row r="86" spans="1:8" ht="23.25" customHeight="1" thickBot="1">
      <c r="A86" s="83">
        <v>700</v>
      </c>
      <c r="B86" s="159" t="s">
        <v>47</v>
      </c>
      <c r="C86" s="158">
        <v>9940040820</v>
      </c>
      <c r="D86" s="159" t="s">
        <v>238</v>
      </c>
      <c r="E86" s="325" t="s">
        <v>165</v>
      </c>
      <c r="F86" s="172">
        <v>45.5</v>
      </c>
      <c r="G86" s="177">
        <v>45.268000000000001</v>
      </c>
    </row>
    <row r="87" spans="1:8" ht="26.25" thickBot="1">
      <c r="A87" s="315">
        <v>700</v>
      </c>
      <c r="B87" s="364" t="s">
        <v>47</v>
      </c>
      <c r="C87" s="306">
        <v>9950000000</v>
      </c>
      <c r="D87" s="321" t="s">
        <v>198</v>
      </c>
      <c r="E87" s="78" t="s">
        <v>119</v>
      </c>
      <c r="F87" s="370">
        <f>F88</f>
        <v>0.15</v>
      </c>
      <c r="G87" s="370">
        <f>G88</f>
        <v>0.15</v>
      </c>
    </row>
    <row r="88" spans="1:8" ht="54.75" customHeight="1">
      <c r="A88" s="729">
        <v>700</v>
      </c>
      <c r="B88" s="707" t="s">
        <v>47</v>
      </c>
      <c r="C88" s="624">
        <v>9950010540</v>
      </c>
      <c r="D88" s="706" t="s">
        <v>198</v>
      </c>
      <c r="E88" s="647" t="s">
        <v>148</v>
      </c>
      <c r="F88" s="573">
        <f>F91</f>
        <v>0.15</v>
      </c>
      <c r="G88" s="573">
        <f>G91</f>
        <v>0.15</v>
      </c>
    </row>
    <row r="89" spans="1:8">
      <c r="A89" s="730"/>
      <c r="B89" s="708"/>
      <c r="C89" s="625"/>
      <c r="D89" s="702"/>
      <c r="E89" s="628"/>
      <c r="F89" s="597"/>
      <c r="G89" s="597"/>
    </row>
    <row r="90" spans="1:8" ht="25.5" customHeight="1" thickBot="1">
      <c r="A90" s="734"/>
      <c r="B90" s="709"/>
      <c r="C90" s="626"/>
      <c r="D90" s="703"/>
      <c r="E90" s="629"/>
      <c r="F90" s="574"/>
      <c r="G90" s="574"/>
    </row>
    <row r="91" spans="1:8" ht="26.25" thickBot="1">
      <c r="A91" s="313">
        <v>700</v>
      </c>
      <c r="B91" s="241" t="s">
        <v>47</v>
      </c>
      <c r="C91" s="42">
        <v>9950010540</v>
      </c>
      <c r="D91" s="42">
        <v>200</v>
      </c>
      <c r="E91" s="56" t="s">
        <v>139</v>
      </c>
      <c r="F91" s="370">
        <f>F92</f>
        <v>0.15</v>
      </c>
      <c r="G91" s="370">
        <f>G92</f>
        <v>0.15</v>
      </c>
    </row>
    <row r="92" spans="1:8" ht="36.75" customHeight="1">
      <c r="A92" s="731">
        <v>700</v>
      </c>
      <c r="B92" s="720" t="s">
        <v>47</v>
      </c>
      <c r="C92" s="637">
        <v>9950010540</v>
      </c>
      <c r="D92" s="637">
        <v>240</v>
      </c>
      <c r="E92" s="557" t="s">
        <v>11</v>
      </c>
      <c r="F92" s="497">
        <f>F94</f>
        <v>0.15</v>
      </c>
      <c r="G92" s="501">
        <f>G94</f>
        <v>0.15</v>
      </c>
    </row>
    <row r="93" spans="1:8" ht="18" customHeight="1" thickBot="1">
      <c r="A93" s="732"/>
      <c r="B93" s="721"/>
      <c r="C93" s="638"/>
      <c r="D93" s="638"/>
      <c r="E93" s="558"/>
      <c r="F93" s="498"/>
      <c r="G93" s="502"/>
    </row>
    <row r="94" spans="1:8" ht="15.75" thickBot="1">
      <c r="A94" s="51">
        <v>700</v>
      </c>
      <c r="B94" s="333" t="s">
        <v>47</v>
      </c>
      <c r="C94" s="11">
        <v>9950010540</v>
      </c>
      <c r="D94" s="11">
        <v>244</v>
      </c>
      <c r="E94" s="9" t="s">
        <v>12</v>
      </c>
      <c r="F94" s="261">
        <v>0.15</v>
      </c>
      <c r="G94" s="144">
        <v>0.15</v>
      </c>
    </row>
    <row r="95" spans="1:8" ht="15.75" thickBot="1">
      <c r="A95" s="49">
        <v>700</v>
      </c>
      <c r="B95" s="359" t="s">
        <v>48</v>
      </c>
      <c r="C95" s="150" t="s">
        <v>200</v>
      </c>
      <c r="D95" s="150" t="s">
        <v>198</v>
      </c>
      <c r="E95" s="6" t="s">
        <v>18</v>
      </c>
      <c r="F95" s="373">
        <f t="shared" ref="F95:G98" si="2">F96</f>
        <v>327.5</v>
      </c>
      <c r="G95" s="197">
        <f t="shared" si="2"/>
        <v>327.5</v>
      </c>
      <c r="H95" s="41"/>
    </row>
    <row r="96" spans="1:8" ht="15.75" thickBot="1">
      <c r="A96" s="320">
        <v>700</v>
      </c>
      <c r="B96" s="195" t="s">
        <v>49</v>
      </c>
      <c r="C96" s="150" t="s">
        <v>200</v>
      </c>
      <c r="D96" s="150" t="s">
        <v>198</v>
      </c>
      <c r="E96" s="24" t="s">
        <v>19</v>
      </c>
      <c r="F96" s="148">
        <f t="shared" si="2"/>
        <v>327.5</v>
      </c>
      <c r="G96" s="374">
        <f t="shared" si="2"/>
        <v>327.5</v>
      </c>
      <c r="H96" s="41"/>
    </row>
    <row r="97" spans="1:11" ht="26.25" thickBot="1">
      <c r="A97" s="43">
        <v>700</v>
      </c>
      <c r="B97" s="331" t="s">
        <v>49</v>
      </c>
      <c r="C97" s="27">
        <v>9900000000</v>
      </c>
      <c r="D97" s="57" t="s">
        <v>198</v>
      </c>
      <c r="E97" s="28" t="s">
        <v>201</v>
      </c>
      <c r="F97" s="149">
        <f t="shared" si="2"/>
        <v>327.5</v>
      </c>
      <c r="G97" s="149">
        <f t="shared" si="2"/>
        <v>327.5</v>
      </c>
      <c r="H97" s="41"/>
    </row>
    <row r="98" spans="1:11" ht="26.25" thickBot="1">
      <c r="A98" s="315">
        <v>700</v>
      </c>
      <c r="B98" s="365" t="s">
        <v>49</v>
      </c>
      <c r="C98" s="102">
        <v>9950000000</v>
      </c>
      <c r="D98" s="194" t="s">
        <v>198</v>
      </c>
      <c r="E98" s="28" t="s">
        <v>119</v>
      </c>
      <c r="F98" s="149">
        <f t="shared" si="2"/>
        <v>327.5</v>
      </c>
      <c r="G98" s="149">
        <f t="shared" si="2"/>
        <v>327.5</v>
      </c>
      <c r="H98" s="41"/>
    </row>
    <row r="99" spans="1:11" ht="31.5" customHeight="1">
      <c r="A99" s="731">
        <v>700</v>
      </c>
      <c r="B99" s="722" t="s">
        <v>49</v>
      </c>
      <c r="C99" s="465">
        <v>9950051180</v>
      </c>
      <c r="D99" s="715" t="s">
        <v>198</v>
      </c>
      <c r="E99" s="482" t="s">
        <v>174</v>
      </c>
      <c r="F99" s="493">
        <f>F101+F107</f>
        <v>327.5</v>
      </c>
      <c r="G99" s="493">
        <f>G101+G107</f>
        <v>327.5</v>
      </c>
      <c r="H99" s="41"/>
      <c r="K99" s="111"/>
    </row>
    <row r="100" spans="1:11" ht="6" customHeight="1" thickBot="1">
      <c r="A100" s="732"/>
      <c r="B100" s="711"/>
      <c r="C100" s="466"/>
      <c r="D100" s="578"/>
      <c r="E100" s="491"/>
      <c r="F100" s="494"/>
      <c r="G100" s="494"/>
      <c r="H100" s="41"/>
    </row>
    <row r="101" spans="1:11" ht="51" customHeight="1">
      <c r="A101" s="729">
        <v>700</v>
      </c>
      <c r="B101" s="716" t="s">
        <v>49</v>
      </c>
      <c r="C101" s="624">
        <v>9950051180</v>
      </c>
      <c r="D101" s="624">
        <v>100</v>
      </c>
      <c r="E101" s="647" t="s">
        <v>146</v>
      </c>
      <c r="F101" s="573">
        <f>F104</f>
        <v>163.80000000000001</v>
      </c>
      <c r="G101" s="573">
        <f>G104</f>
        <v>163.80000000000001</v>
      </c>
      <c r="H101" s="41"/>
    </row>
    <row r="102" spans="1:11">
      <c r="A102" s="730"/>
      <c r="B102" s="717"/>
      <c r="C102" s="625"/>
      <c r="D102" s="625"/>
      <c r="E102" s="628"/>
      <c r="F102" s="597"/>
      <c r="G102" s="597"/>
      <c r="H102" s="41"/>
    </row>
    <row r="103" spans="1:11" ht="15.75" thickBot="1">
      <c r="A103" s="734"/>
      <c r="B103" s="718"/>
      <c r="C103" s="626"/>
      <c r="D103" s="626"/>
      <c r="E103" s="629"/>
      <c r="F103" s="574"/>
      <c r="G103" s="574"/>
      <c r="H103" s="41"/>
    </row>
    <row r="104" spans="1:11" ht="26.25" thickBot="1">
      <c r="A104" s="313">
        <v>700</v>
      </c>
      <c r="B104" s="333" t="s">
        <v>49</v>
      </c>
      <c r="C104" s="11">
        <v>9950051180</v>
      </c>
      <c r="D104" s="11">
        <v>120</v>
      </c>
      <c r="E104" s="9" t="s">
        <v>161</v>
      </c>
      <c r="F104" s="261">
        <f>F105+F106</f>
        <v>163.80000000000001</v>
      </c>
      <c r="G104" s="261">
        <f>G105+G106</f>
        <v>163.80000000000001</v>
      </c>
      <c r="H104" s="41"/>
    </row>
    <row r="105" spans="1:11" ht="26.25" thickBot="1">
      <c r="A105" s="43">
        <v>700</v>
      </c>
      <c r="B105" s="333" t="s">
        <v>49</v>
      </c>
      <c r="C105" s="11">
        <v>9950051180</v>
      </c>
      <c r="D105" s="11">
        <v>121</v>
      </c>
      <c r="E105" s="9" t="s">
        <v>9</v>
      </c>
      <c r="F105" s="261">
        <v>125.8</v>
      </c>
      <c r="G105" s="261">
        <v>125.8</v>
      </c>
      <c r="H105" s="41"/>
    </row>
    <row r="106" spans="1:11" ht="51.75" thickBot="1">
      <c r="A106" s="314">
        <v>700</v>
      </c>
      <c r="B106" s="333" t="s">
        <v>49</v>
      </c>
      <c r="C106" s="11">
        <v>9950051180</v>
      </c>
      <c r="D106" s="11">
        <v>129</v>
      </c>
      <c r="E106" s="14" t="s">
        <v>20</v>
      </c>
      <c r="F106" s="261">
        <v>38</v>
      </c>
      <c r="G106" s="261">
        <v>38</v>
      </c>
      <c r="H106" s="41"/>
    </row>
    <row r="107" spans="1:11" ht="27.75" thickBot="1">
      <c r="A107" s="320">
        <v>700</v>
      </c>
      <c r="B107" s="360" t="s">
        <v>49</v>
      </c>
      <c r="C107" s="13">
        <v>9950051180</v>
      </c>
      <c r="D107" s="13">
        <v>200</v>
      </c>
      <c r="E107" s="8" t="s">
        <v>143</v>
      </c>
      <c r="F107" s="323">
        <f>F108</f>
        <v>163.69999999999999</v>
      </c>
      <c r="G107" s="323">
        <f>G108</f>
        <v>163.69999999999999</v>
      </c>
      <c r="H107" s="41"/>
    </row>
    <row r="108" spans="1:11" ht="27.75" customHeight="1">
      <c r="A108" s="731">
        <v>700</v>
      </c>
      <c r="B108" s="710" t="s">
        <v>49</v>
      </c>
      <c r="C108" s="464">
        <v>9950051180</v>
      </c>
      <c r="D108" s="464">
        <v>240</v>
      </c>
      <c r="E108" s="476" t="s">
        <v>209</v>
      </c>
      <c r="F108" s="492">
        <f>F110</f>
        <v>163.69999999999999</v>
      </c>
      <c r="G108" s="492">
        <f>G110</f>
        <v>163.69999999999999</v>
      </c>
      <c r="H108" s="41"/>
    </row>
    <row r="109" spans="1:11" ht="15.75" thickBot="1">
      <c r="A109" s="732"/>
      <c r="B109" s="711"/>
      <c r="C109" s="466"/>
      <c r="D109" s="466"/>
      <c r="E109" s="478"/>
      <c r="F109" s="494"/>
      <c r="G109" s="494"/>
      <c r="H109" s="41"/>
    </row>
    <row r="110" spans="1:11" ht="15.75" thickBot="1">
      <c r="A110" s="46">
        <v>700</v>
      </c>
      <c r="B110" s="333" t="s">
        <v>49</v>
      </c>
      <c r="C110" s="11">
        <v>9950051180</v>
      </c>
      <c r="D110" s="11">
        <v>244</v>
      </c>
      <c r="E110" s="9" t="s">
        <v>12</v>
      </c>
      <c r="F110" s="261">
        <v>163.69999999999999</v>
      </c>
      <c r="G110" s="144">
        <v>163.69999999999999</v>
      </c>
      <c r="H110" s="41"/>
    </row>
    <row r="111" spans="1:11" ht="32.25" customHeight="1">
      <c r="A111" s="735">
        <v>700</v>
      </c>
      <c r="B111" s="704" t="s">
        <v>50</v>
      </c>
      <c r="C111" s="713" t="s">
        <v>200</v>
      </c>
      <c r="D111" s="707" t="s">
        <v>198</v>
      </c>
      <c r="E111" s="467" t="s">
        <v>22</v>
      </c>
      <c r="F111" s="536">
        <f>F113</f>
        <v>1215.99953</v>
      </c>
      <c r="G111" s="536">
        <f>G113</f>
        <v>1215.4079999999999</v>
      </c>
    </row>
    <row r="112" spans="1:11" ht="15.75" thickBot="1">
      <c r="A112" s="737"/>
      <c r="B112" s="705"/>
      <c r="C112" s="714"/>
      <c r="D112" s="712"/>
      <c r="E112" s="468"/>
      <c r="F112" s="537"/>
      <c r="G112" s="537"/>
    </row>
    <row r="113" spans="1:7" ht="58.5" customHeight="1" thickBot="1">
      <c r="A113" s="316">
        <v>700</v>
      </c>
      <c r="B113" s="366" t="s">
        <v>164</v>
      </c>
      <c r="C113" s="186" t="s">
        <v>200</v>
      </c>
      <c r="D113" s="186" t="s">
        <v>198</v>
      </c>
      <c r="E113" s="183" t="s">
        <v>171</v>
      </c>
      <c r="F113" s="143">
        <f>F114</f>
        <v>1215.99953</v>
      </c>
      <c r="G113" s="143">
        <f>G114</f>
        <v>1215.4079999999999</v>
      </c>
    </row>
    <row r="114" spans="1:7" ht="26.25" thickBot="1">
      <c r="A114" s="43">
        <v>700</v>
      </c>
      <c r="B114" s="327" t="s">
        <v>164</v>
      </c>
      <c r="C114" s="119">
        <v>9900000000</v>
      </c>
      <c r="D114" s="326" t="s">
        <v>198</v>
      </c>
      <c r="E114" s="120" t="s">
        <v>260</v>
      </c>
      <c r="F114" s="149">
        <f>F120+F116</f>
        <v>1215.99953</v>
      </c>
      <c r="G114" s="149">
        <f>G120+G116</f>
        <v>1215.4079999999999</v>
      </c>
    </row>
    <row r="115" spans="1:7" ht="15.75" thickBot="1">
      <c r="A115" s="314">
        <v>700</v>
      </c>
      <c r="B115" s="57" t="s">
        <v>164</v>
      </c>
      <c r="C115" s="124">
        <v>9920000000</v>
      </c>
      <c r="D115" s="326" t="s">
        <v>198</v>
      </c>
      <c r="E115" s="281" t="s">
        <v>257</v>
      </c>
      <c r="F115" s="389">
        <f>F116</f>
        <v>399.45152999999999</v>
      </c>
      <c r="G115" s="389">
        <f>G116</f>
        <v>399.452</v>
      </c>
    </row>
    <row r="116" spans="1:7" ht="26.25" thickBot="1">
      <c r="A116" s="314">
        <v>700</v>
      </c>
      <c r="B116" s="57" t="s">
        <v>164</v>
      </c>
      <c r="C116" s="124">
        <v>9920040060</v>
      </c>
      <c r="D116" s="326" t="s">
        <v>198</v>
      </c>
      <c r="E116" s="281" t="s">
        <v>248</v>
      </c>
      <c r="F116" s="389">
        <f>F118</f>
        <v>399.45152999999999</v>
      </c>
      <c r="G116" s="389">
        <f>G118</f>
        <v>399.452</v>
      </c>
    </row>
    <row r="117" spans="1:7" ht="26.25" thickBot="1">
      <c r="A117" s="314">
        <v>700</v>
      </c>
      <c r="B117" s="57" t="s">
        <v>164</v>
      </c>
      <c r="C117" s="124">
        <v>9920040060</v>
      </c>
      <c r="D117" s="326" t="s">
        <v>258</v>
      </c>
      <c r="E117" s="9" t="s">
        <v>143</v>
      </c>
      <c r="F117" s="389">
        <f>F118</f>
        <v>399.45152999999999</v>
      </c>
      <c r="G117" s="389">
        <f>G118</f>
        <v>399.452</v>
      </c>
    </row>
    <row r="118" spans="1:7" ht="39" thickBot="1">
      <c r="A118" s="180">
        <v>700</v>
      </c>
      <c r="B118" s="158" t="s">
        <v>164</v>
      </c>
      <c r="C118" s="256">
        <v>9920040060</v>
      </c>
      <c r="D118" s="293">
        <v>240</v>
      </c>
      <c r="E118" s="286" t="s">
        <v>21</v>
      </c>
      <c r="F118" s="389">
        <f>F119</f>
        <v>399.45152999999999</v>
      </c>
      <c r="G118" s="389">
        <f>G119</f>
        <v>399.452</v>
      </c>
    </row>
    <row r="119" spans="1:7" ht="15.75" thickBot="1">
      <c r="A119" s="314">
        <v>700</v>
      </c>
      <c r="B119" s="57" t="s">
        <v>164</v>
      </c>
      <c r="C119" s="124">
        <v>9920040060</v>
      </c>
      <c r="D119" s="280">
        <v>244</v>
      </c>
      <c r="E119" s="28" t="s">
        <v>12</v>
      </c>
      <c r="F119" s="389">
        <v>399.45152999999999</v>
      </c>
      <c r="G119" s="149">
        <v>399.452</v>
      </c>
    </row>
    <row r="120" spans="1:7" ht="39" thickBot="1">
      <c r="A120" s="314">
        <v>700</v>
      </c>
      <c r="B120" s="331" t="s">
        <v>164</v>
      </c>
      <c r="C120" s="27">
        <v>9940000000</v>
      </c>
      <c r="D120" s="57" t="s">
        <v>198</v>
      </c>
      <c r="E120" s="28" t="s">
        <v>202</v>
      </c>
      <c r="F120" s="149">
        <f>F121</f>
        <v>816.548</v>
      </c>
      <c r="G120" s="149">
        <f>G121</f>
        <v>815.95600000000002</v>
      </c>
    </row>
    <row r="121" spans="1:7" ht="51" customHeight="1">
      <c r="A121" s="729">
        <v>700</v>
      </c>
      <c r="B121" s="717" t="s">
        <v>164</v>
      </c>
      <c r="C121" s="625">
        <v>9940040150</v>
      </c>
      <c r="D121" s="702" t="s">
        <v>198</v>
      </c>
      <c r="E121" s="719" t="s">
        <v>23</v>
      </c>
      <c r="F121" s="597">
        <f>F123</f>
        <v>816.548</v>
      </c>
      <c r="G121" s="597">
        <f>G123</f>
        <v>815.95600000000002</v>
      </c>
    </row>
    <row r="122" spans="1:7" ht="6" customHeight="1" thickBot="1">
      <c r="A122" s="734"/>
      <c r="B122" s="718"/>
      <c r="C122" s="626"/>
      <c r="D122" s="703"/>
      <c r="E122" s="699"/>
      <c r="F122" s="574"/>
      <c r="G122" s="574"/>
    </row>
    <row r="123" spans="1:7" ht="26.25" thickBot="1">
      <c r="A123" s="313">
        <v>700</v>
      </c>
      <c r="B123" s="333" t="s">
        <v>164</v>
      </c>
      <c r="C123" s="11">
        <v>9940040150</v>
      </c>
      <c r="D123" s="11">
        <v>200</v>
      </c>
      <c r="E123" s="9" t="s">
        <v>140</v>
      </c>
      <c r="F123" s="261">
        <f>F124</f>
        <v>816.548</v>
      </c>
      <c r="G123" s="261">
        <f>G124</f>
        <v>815.95600000000002</v>
      </c>
    </row>
    <row r="124" spans="1:7" ht="33.75" customHeight="1">
      <c r="A124" s="731">
        <v>700</v>
      </c>
      <c r="B124" s="710" t="s">
        <v>164</v>
      </c>
      <c r="C124" s="464">
        <v>9940040150</v>
      </c>
      <c r="D124" s="464">
        <v>240</v>
      </c>
      <c r="E124" s="476" t="s">
        <v>11</v>
      </c>
      <c r="F124" s="492">
        <f>F126</f>
        <v>816.548</v>
      </c>
      <c r="G124" s="492">
        <f>G126</f>
        <v>815.95600000000002</v>
      </c>
    </row>
    <row r="125" spans="1:7" ht="6.75" customHeight="1" thickBot="1">
      <c r="A125" s="732"/>
      <c r="B125" s="711"/>
      <c r="C125" s="466"/>
      <c r="D125" s="466"/>
      <c r="E125" s="478"/>
      <c r="F125" s="494"/>
      <c r="G125" s="494"/>
    </row>
    <row r="126" spans="1:7" ht="15.75" thickBot="1">
      <c r="A126" s="50">
        <v>700</v>
      </c>
      <c r="B126" s="333" t="s">
        <v>164</v>
      </c>
      <c r="C126" s="11">
        <v>9940040150</v>
      </c>
      <c r="D126" s="11">
        <v>244</v>
      </c>
      <c r="E126" s="9" t="s">
        <v>12</v>
      </c>
      <c r="F126" s="261">
        <v>816.548</v>
      </c>
      <c r="G126" s="144">
        <v>815.95600000000002</v>
      </c>
    </row>
    <row r="127" spans="1:7" ht="15.75" thickBot="1">
      <c r="A127" s="49">
        <v>700</v>
      </c>
      <c r="B127" s="359" t="s">
        <v>51</v>
      </c>
      <c r="C127" s="186" t="s">
        <v>200</v>
      </c>
      <c r="D127" s="186" t="s">
        <v>198</v>
      </c>
      <c r="E127" s="6" t="s">
        <v>24</v>
      </c>
      <c r="F127" s="197">
        <f>F128+F148</f>
        <v>11494.6</v>
      </c>
      <c r="G127" s="197">
        <f>G128+G148</f>
        <v>10877.677</v>
      </c>
    </row>
    <row r="128" spans="1:7" ht="15.75" thickBot="1">
      <c r="A128" s="48">
        <v>700</v>
      </c>
      <c r="B128" s="367" t="s">
        <v>52</v>
      </c>
      <c r="C128" s="186" t="s">
        <v>200</v>
      </c>
      <c r="D128" s="186" t="s">
        <v>198</v>
      </c>
      <c r="E128" s="19" t="s">
        <v>25</v>
      </c>
      <c r="F128" s="373">
        <f>F129</f>
        <v>11308.6</v>
      </c>
      <c r="G128" s="373">
        <f>G129</f>
        <v>10691.735000000001</v>
      </c>
    </row>
    <row r="129" spans="1:7" ht="26.25" thickBot="1">
      <c r="A129" s="43">
        <v>700</v>
      </c>
      <c r="B129" s="331" t="s">
        <v>52</v>
      </c>
      <c r="C129" s="27">
        <v>9900000000</v>
      </c>
      <c r="D129" s="57" t="s">
        <v>198</v>
      </c>
      <c r="E129" s="28" t="s">
        <v>201</v>
      </c>
      <c r="F129" s="149">
        <f>F130</f>
        <v>11308.6</v>
      </c>
      <c r="G129" s="149">
        <f>G130</f>
        <v>10691.735000000001</v>
      </c>
    </row>
    <row r="130" spans="1:7" ht="39" thickBot="1">
      <c r="A130" s="315">
        <v>700</v>
      </c>
      <c r="B130" s="331" t="s">
        <v>52</v>
      </c>
      <c r="C130" s="27">
        <v>9940000000</v>
      </c>
      <c r="D130" s="57" t="s">
        <v>198</v>
      </c>
      <c r="E130" s="28" t="s">
        <v>202</v>
      </c>
      <c r="F130" s="149">
        <f>F131+F139+F142+F145+F136</f>
        <v>11308.6</v>
      </c>
      <c r="G130" s="149">
        <f>G131+G139+G142+G145+G136</f>
        <v>10691.735000000001</v>
      </c>
    </row>
    <row r="131" spans="1:7" ht="41.25" customHeight="1">
      <c r="A131" s="729">
        <v>700</v>
      </c>
      <c r="B131" s="717" t="s">
        <v>52</v>
      </c>
      <c r="C131" s="625">
        <v>9940040180</v>
      </c>
      <c r="D131" s="702" t="s">
        <v>198</v>
      </c>
      <c r="E131" s="628" t="s">
        <v>160</v>
      </c>
      <c r="F131" s="597">
        <f>F133</f>
        <v>6025.7960000000003</v>
      </c>
      <c r="G131" s="597">
        <f>G133</f>
        <v>5408.9309999999996</v>
      </c>
    </row>
    <row r="132" spans="1:7" ht="21" customHeight="1" thickBot="1">
      <c r="A132" s="734"/>
      <c r="B132" s="718"/>
      <c r="C132" s="626"/>
      <c r="D132" s="703"/>
      <c r="E132" s="629"/>
      <c r="F132" s="574"/>
      <c r="G132" s="574"/>
    </row>
    <row r="133" spans="1:7" ht="26.25" thickBot="1">
      <c r="A133" s="315">
        <v>700</v>
      </c>
      <c r="B133" s="333" t="s">
        <v>52</v>
      </c>
      <c r="C133" s="11">
        <v>9940040180</v>
      </c>
      <c r="D133" s="11">
        <v>200</v>
      </c>
      <c r="E133" s="9" t="s">
        <v>142</v>
      </c>
      <c r="F133" s="261">
        <f>F134</f>
        <v>6025.7960000000003</v>
      </c>
      <c r="G133" s="261">
        <f>G134</f>
        <v>5408.9309999999996</v>
      </c>
    </row>
    <row r="134" spans="1:7" ht="39" thickBot="1">
      <c r="A134" s="43">
        <v>700</v>
      </c>
      <c r="B134" s="333" t="s">
        <v>52</v>
      </c>
      <c r="C134" s="11">
        <v>9940040180</v>
      </c>
      <c r="D134" s="11">
        <v>240</v>
      </c>
      <c r="E134" s="9" t="s">
        <v>11</v>
      </c>
      <c r="F134" s="261">
        <f>F135</f>
        <v>6025.7960000000003</v>
      </c>
      <c r="G134" s="370">
        <f>G135</f>
        <v>5408.9309999999996</v>
      </c>
    </row>
    <row r="135" spans="1:7" ht="15.75" thickBot="1">
      <c r="A135" s="46">
        <v>700</v>
      </c>
      <c r="B135" s="333" t="s">
        <v>52</v>
      </c>
      <c r="C135" s="42">
        <v>9940040180</v>
      </c>
      <c r="D135" s="11">
        <v>244</v>
      </c>
      <c r="E135" s="9" t="s">
        <v>12</v>
      </c>
      <c r="F135" s="405">
        <v>6025.7960000000003</v>
      </c>
      <c r="G135" s="149">
        <v>5408.9309999999996</v>
      </c>
    </row>
    <row r="136" spans="1:7" ht="81.75" thickBot="1">
      <c r="A136" s="45">
        <v>700</v>
      </c>
      <c r="B136" s="344" t="s">
        <v>52</v>
      </c>
      <c r="C136" s="26">
        <v>9940040630</v>
      </c>
      <c r="D136" s="195" t="s">
        <v>198</v>
      </c>
      <c r="E136" s="24" t="s">
        <v>205</v>
      </c>
      <c r="F136" s="374">
        <f>F137</f>
        <v>335.24700000000001</v>
      </c>
      <c r="G136" s="374">
        <f>G137</f>
        <v>335.24700000000001</v>
      </c>
    </row>
    <row r="137" spans="1:7" ht="15.75" thickBot="1">
      <c r="A137" s="46">
        <v>700</v>
      </c>
      <c r="B137" s="57" t="s">
        <v>52</v>
      </c>
      <c r="C137" s="87">
        <v>9940040630</v>
      </c>
      <c r="D137" s="34" t="s">
        <v>186</v>
      </c>
      <c r="E137" s="61" t="s">
        <v>14</v>
      </c>
      <c r="F137" s="145">
        <f>F138</f>
        <v>335.24700000000001</v>
      </c>
      <c r="G137" s="145">
        <f>G138</f>
        <v>335.24700000000001</v>
      </c>
    </row>
    <row r="138" spans="1:7" ht="15.75" thickBot="1">
      <c r="A138" s="46">
        <v>700</v>
      </c>
      <c r="B138" s="342" t="s">
        <v>52</v>
      </c>
      <c r="C138" s="30">
        <v>9940040630</v>
      </c>
      <c r="D138" s="42">
        <v>540</v>
      </c>
      <c r="E138" s="56" t="s">
        <v>15</v>
      </c>
      <c r="F138" s="370">
        <v>335.24700000000001</v>
      </c>
      <c r="G138" s="389">
        <v>335.24700000000001</v>
      </c>
    </row>
    <row r="139" spans="1:7" ht="68.25" thickBot="1">
      <c r="A139" s="45">
        <v>700</v>
      </c>
      <c r="B139" s="345" t="s">
        <v>52</v>
      </c>
      <c r="C139" s="96">
        <v>9940040640</v>
      </c>
      <c r="D139" s="150" t="s">
        <v>198</v>
      </c>
      <c r="E139" s="196" t="s">
        <v>206</v>
      </c>
      <c r="F139" s="219">
        <f>F140</f>
        <v>2829.375</v>
      </c>
      <c r="G139" s="219">
        <f>G140</f>
        <v>2829.375</v>
      </c>
    </row>
    <row r="140" spans="1:7" ht="15.75" thickBot="1">
      <c r="A140" s="43">
        <v>700</v>
      </c>
      <c r="B140" s="162" t="s">
        <v>52</v>
      </c>
      <c r="C140" s="93">
        <v>9940040640</v>
      </c>
      <c r="D140" s="93">
        <v>500</v>
      </c>
      <c r="E140" s="92" t="s">
        <v>14</v>
      </c>
      <c r="F140" s="170">
        <f>F141</f>
        <v>2829.375</v>
      </c>
      <c r="G140" s="170">
        <f>G141</f>
        <v>2829.375</v>
      </c>
    </row>
    <row r="141" spans="1:7" ht="15.75" thickBot="1">
      <c r="A141" s="43">
        <v>700</v>
      </c>
      <c r="B141" s="368" t="s">
        <v>52</v>
      </c>
      <c r="C141" s="94">
        <v>9940040640</v>
      </c>
      <c r="D141" s="94">
        <v>540</v>
      </c>
      <c r="E141" s="95" t="s">
        <v>15</v>
      </c>
      <c r="F141" s="171">
        <v>2829.375</v>
      </c>
      <c r="G141" s="174">
        <v>2829.375</v>
      </c>
    </row>
    <row r="142" spans="1:7" ht="67.5" customHeight="1" thickBot="1">
      <c r="A142" s="320">
        <v>700</v>
      </c>
      <c r="B142" s="351" t="s">
        <v>52</v>
      </c>
      <c r="C142" s="135" t="s">
        <v>184</v>
      </c>
      <c r="D142" s="150" t="s">
        <v>198</v>
      </c>
      <c r="E142" s="122" t="s">
        <v>185</v>
      </c>
      <c r="F142" s="148">
        <f>F143</f>
        <v>224.88499999999999</v>
      </c>
      <c r="G142" s="148">
        <f>G143</f>
        <v>224.88499999999999</v>
      </c>
    </row>
    <row r="143" spans="1:7" ht="15.75" thickBot="1">
      <c r="A143" s="43">
        <v>700</v>
      </c>
      <c r="B143" s="326" t="s">
        <v>52</v>
      </c>
      <c r="C143" s="136" t="s">
        <v>184</v>
      </c>
      <c r="D143" s="119">
        <v>500</v>
      </c>
      <c r="E143" s="120" t="s">
        <v>14</v>
      </c>
      <c r="F143" s="234">
        <f>F144</f>
        <v>224.88499999999999</v>
      </c>
      <c r="G143" s="149">
        <f>G144</f>
        <v>224.88499999999999</v>
      </c>
    </row>
    <row r="144" spans="1:7" ht="15.75" thickBot="1">
      <c r="A144" s="43">
        <v>700</v>
      </c>
      <c r="B144" s="326" t="s">
        <v>52</v>
      </c>
      <c r="C144" s="136" t="s">
        <v>184</v>
      </c>
      <c r="D144" s="119">
        <v>540</v>
      </c>
      <c r="E144" s="120" t="s">
        <v>15</v>
      </c>
      <c r="F144" s="234">
        <v>224.88499999999999</v>
      </c>
      <c r="G144" s="149">
        <v>224.88499999999999</v>
      </c>
    </row>
    <row r="145" spans="1:7" ht="41.25" thickBot="1">
      <c r="A145" s="320">
        <v>700</v>
      </c>
      <c r="B145" s="345" t="s">
        <v>52</v>
      </c>
      <c r="C145" s="26" t="s">
        <v>166</v>
      </c>
      <c r="D145" s="150"/>
      <c r="E145" s="98" t="s">
        <v>167</v>
      </c>
      <c r="F145" s="295">
        <f>F146</f>
        <v>1893.297</v>
      </c>
      <c r="G145" s="148">
        <f>G146</f>
        <v>1893.297</v>
      </c>
    </row>
    <row r="146" spans="1:7" ht="15.75" thickBot="1">
      <c r="A146" s="43">
        <v>700</v>
      </c>
      <c r="B146" s="241" t="s">
        <v>52</v>
      </c>
      <c r="C146" s="99" t="s">
        <v>166</v>
      </c>
      <c r="D146" s="30">
        <v>500</v>
      </c>
      <c r="E146" s="184" t="s">
        <v>14</v>
      </c>
      <c r="F146" s="322">
        <f>F147</f>
        <v>1893.297</v>
      </c>
      <c r="G146" s="387">
        <f>G147</f>
        <v>1893.297</v>
      </c>
    </row>
    <row r="147" spans="1:7" ht="15.75" thickBot="1">
      <c r="A147" s="43">
        <v>700</v>
      </c>
      <c r="B147" s="57" t="s">
        <v>52</v>
      </c>
      <c r="C147" s="27" t="s">
        <v>166</v>
      </c>
      <c r="D147" s="27">
        <v>540</v>
      </c>
      <c r="E147" s="28" t="s">
        <v>15</v>
      </c>
      <c r="F147" s="234">
        <v>1893.297</v>
      </c>
      <c r="G147" s="149">
        <v>1893.297</v>
      </c>
    </row>
    <row r="148" spans="1:7" ht="26.25" thickBot="1">
      <c r="A148" s="317">
        <v>700</v>
      </c>
      <c r="B148" s="367" t="s">
        <v>53</v>
      </c>
      <c r="C148" s="186" t="s">
        <v>200</v>
      </c>
      <c r="D148" s="186" t="s">
        <v>198</v>
      </c>
      <c r="E148" s="19" t="s">
        <v>120</v>
      </c>
      <c r="F148" s="373">
        <f t="shared" ref="F148:G151" si="3">F149</f>
        <v>186</v>
      </c>
      <c r="G148" s="373">
        <f t="shared" si="3"/>
        <v>185.94200000000001</v>
      </c>
    </row>
    <row r="149" spans="1:7" ht="26.25" thickBot="1">
      <c r="A149" s="43">
        <v>700</v>
      </c>
      <c r="B149" s="331" t="s">
        <v>53</v>
      </c>
      <c r="C149" s="27">
        <v>9900000000</v>
      </c>
      <c r="D149" s="57" t="s">
        <v>198</v>
      </c>
      <c r="E149" s="28" t="s">
        <v>201</v>
      </c>
      <c r="F149" s="149">
        <f t="shared" si="3"/>
        <v>186</v>
      </c>
      <c r="G149" s="149">
        <f t="shared" si="3"/>
        <v>185.94200000000001</v>
      </c>
    </row>
    <row r="150" spans="1:7" ht="39" thickBot="1">
      <c r="A150" s="315">
        <v>700</v>
      </c>
      <c r="B150" s="331" t="s">
        <v>53</v>
      </c>
      <c r="C150" s="27">
        <v>9940000000</v>
      </c>
      <c r="D150" s="57" t="s">
        <v>198</v>
      </c>
      <c r="E150" s="28" t="s">
        <v>202</v>
      </c>
      <c r="F150" s="149">
        <f t="shared" si="3"/>
        <v>186</v>
      </c>
      <c r="G150" s="149">
        <f t="shared" si="3"/>
        <v>185.94200000000001</v>
      </c>
    </row>
    <row r="151" spans="1:7" ht="41.25" thickBot="1">
      <c r="A151" s="45">
        <v>700</v>
      </c>
      <c r="B151" s="360" t="s">
        <v>53</v>
      </c>
      <c r="C151" s="13">
        <v>9940040100</v>
      </c>
      <c r="D151" s="150" t="s">
        <v>198</v>
      </c>
      <c r="E151" s="8" t="s">
        <v>26</v>
      </c>
      <c r="F151" s="323">
        <f t="shared" si="3"/>
        <v>186</v>
      </c>
      <c r="G151" s="412">
        <f t="shared" si="3"/>
        <v>185.94200000000001</v>
      </c>
    </row>
    <row r="152" spans="1:7" ht="36" customHeight="1">
      <c r="A152" s="731">
        <v>700</v>
      </c>
      <c r="B152" s="710" t="s">
        <v>53</v>
      </c>
      <c r="C152" s="464">
        <v>9940040100</v>
      </c>
      <c r="D152" s="464">
        <v>200</v>
      </c>
      <c r="E152" s="476" t="s">
        <v>142</v>
      </c>
      <c r="F152" s="492">
        <f>F154</f>
        <v>186</v>
      </c>
      <c r="G152" s="492">
        <f>G154</f>
        <v>185.94200000000001</v>
      </c>
    </row>
    <row r="153" spans="1:7" ht="6" customHeight="1" thickBot="1">
      <c r="A153" s="732"/>
      <c r="B153" s="711"/>
      <c r="C153" s="466"/>
      <c r="D153" s="466"/>
      <c r="E153" s="478"/>
      <c r="F153" s="494"/>
      <c r="G153" s="494"/>
    </row>
    <row r="154" spans="1:7" ht="29.25" customHeight="1">
      <c r="A154" s="731">
        <v>700</v>
      </c>
      <c r="B154" s="710" t="s">
        <v>53</v>
      </c>
      <c r="C154" s="464">
        <v>9940040100</v>
      </c>
      <c r="D154" s="464">
        <v>240</v>
      </c>
      <c r="E154" s="476" t="s">
        <v>11</v>
      </c>
      <c r="F154" s="492">
        <f>F156</f>
        <v>186</v>
      </c>
      <c r="G154" s="492">
        <f>G156</f>
        <v>185.94200000000001</v>
      </c>
    </row>
    <row r="155" spans="1:7" ht="9" customHeight="1" thickBot="1">
      <c r="A155" s="732"/>
      <c r="B155" s="711"/>
      <c r="C155" s="466"/>
      <c r="D155" s="466"/>
      <c r="E155" s="478"/>
      <c r="F155" s="494"/>
      <c r="G155" s="494"/>
    </row>
    <row r="156" spans="1:7" ht="15.75" thickBot="1">
      <c r="A156" s="50">
        <v>700</v>
      </c>
      <c r="B156" s="333" t="s">
        <v>53</v>
      </c>
      <c r="C156" s="11">
        <v>9940040100</v>
      </c>
      <c r="D156" s="11">
        <v>244</v>
      </c>
      <c r="E156" s="9" t="s">
        <v>12</v>
      </c>
      <c r="F156" s="261">
        <v>186</v>
      </c>
      <c r="G156" s="144">
        <v>185.94200000000001</v>
      </c>
    </row>
    <row r="157" spans="1:7" ht="15.75" thickBot="1">
      <c r="A157" s="317">
        <v>700</v>
      </c>
      <c r="B157" s="359" t="s">
        <v>54</v>
      </c>
      <c r="C157" s="186" t="s">
        <v>200</v>
      </c>
      <c r="D157" s="186" t="s">
        <v>198</v>
      </c>
      <c r="E157" s="6" t="s">
        <v>27</v>
      </c>
      <c r="F157" s="197">
        <f>F158+F173+F186</f>
        <v>19552.899999999998</v>
      </c>
      <c r="G157" s="197">
        <f>G158+G173+G186</f>
        <v>17220.576999999997</v>
      </c>
    </row>
    <row r="158" spans="1:7" ht="15.75" thickBot="1">
      <c r="A158" s="49">
        <v>700</v>
      </c>
      <c r="B158" s="367" t="s">
        <v>55</v>
      </c>
      <c r="C158" s="186" t="s">
        <v>200</v>
      </c>
      <c r="D158" s="186" t="s">
        <v>198</v>
      </c>
      <c r="E158" s="19" t="s">
        <v>28</v>
      </c>
      <c r="F158" s="373">
        <f>F159</f>
        <v>1200.3</v>
      </c>
      <c r="G158" s="373">
        <f>G159</f>
        <v>1178.6510000000001</v>
      </c>
    </row>
    <row r="159" spans="1:7" ht="26.25" thickBot="1">
      <c r="A159" s="43">
        <v>700</v>
      </c>
      <c r="B159" s="331" t="s">
        <v>55</v>
      </c>
      <c r="C159" s="27">
        <v>9900000000</v>
      </c>
      <c r="D159" s="57" t="s">
        <v>198</v>
      </c>
      <c r="E159" s="28" t="s">
        <v>201</v>
      </c>
      <c r="F159" s="149">
        <f>F160</f>
        <v>1200.3</v>
      </c>
      <c r="G159" s="149">
        <f>G160</f>
        <v>1178.6510000000001</v>
      </c>
    </row>
    <row r="160" spans="1:7" ht="39" thickBot="1">
      <c r="A160" s="314">
        <v>700</v>
      </c>
      <c r="B160" s="331" t="s">
        <v>55</v>
      </c>
      <c r="C160" s="27">
        <v>9940000000</v>
      </c>
      <c r="D160" s="328" t="s">
        <v>198</v>
      </c>
      <c r="E160" s="28" t="s">
        <v>202</v>
      </c>
      <c r="F160" s="149">
        <f>F167+F168</f>
        <v>1200.3</v>
      </c>
      <c r="G160" s="149">
        <f>G167+G168</f>
        <v>1178.6510000000001</v>
      </c>
    </row>
    <row r="161" spans="1:7" ht="32.25" customHeight="1">
      <c r="A161" s="729">
        <v>700</v>
      </c>
      <c r="B161" s="717" t="s">
        <v>55</v>
      </c>
      <c r="C161" s="625">
        <v>9940040300</v>
      </c>
      <c r="D161" s="742" t="s">
        <v>198</v>
      </c>
      <c r="E161" s="628" t="s">
        <v>29</v>
      </c>
      <c r="F161" s="597">
        <f>F163</f>
        <v>1000</v>
      </c>
      <c r="G161" s="597">
        <f>G163</f>
        <v>979.08900000000006</v>
      </c>
    </row>
    <row r="162" spans="1:7" ht="8.25" customHeight="1" thickBot="1">
      <c r="A162" s="734"/>
      <c r="B162" s="718"/>
      <c r="C162" s="626"/>
      <c r="D162" s="743"/>
      <c r="E162" s="629"/>
      <c r="F162" s="574"/>
      <c r="G162" s="574"/>
    </row>
    <row r="163" spans="1:7" ht="20.25" customHeight="1">
      <c r="A163" s="731">
        <v>700</v>
      </c>
      <c r="B163" s="710" t="s">
        <v>55</v>
      </c>
      <c r="C163" s="464">
        <v>9940040300</v>
      </c>
      <c r="D163" s="464">
        <v>200</v>
      </c>
      <c r="E163" s="476" t="s">
        <v>10</v>
      </c>
      <c r="F163" s="492">
        <f>F165</f>
        <v>1000</v>
      </c>
      <c r="G163" s="492">
        <f>G165</f>
        <v>979.08900000000006</v>
      </c>
    </row>
    <row r="164" spans="1:7" ht="9.75" customHeight="1" thickBot="1">
      <c r="A164" s="733"/>
      <c r="B164" s="711"/>
      <c r="C164" s="466"/>
      <c r="D164" s="466"/>
      <c r="E164" s="478"/>
      <c r="F164" s="494"/>
      <c r="G164" s="494"/>
    </row>
    <row r="165" spans="1:7" ht="33" customHeight="1">
      <c r="A165" s="731">
        <v>700</v>
      </c>
      <c r="B165" s="710" t="s">
        <v>55</v>
      </c>
      <c r="C165" s="464">
        <v>9940040300</v>
      </c>
      <c r="D165" s="464">
        <v>240</v>
      </c>
      <c r="E165" s="476" t="s">
        <v>11</v>
      </c>
      <c r="F165" s="492">
        <f>F167</f>
        <v>1000</v>
      </c>
      <c r="G165" s="492">
        <f>G167</f>
        <v>979.08900000000006</v>
      </c>
    </row>
    <row r="166" spans="1:7" ht="8.25" customHeight="1" thickBot="1">
      <c r="A166" s="732"/>
      <c r="B166" s="711"/>
      <c r="C166" s="465"/>
      <c r="D166" s="466"/>
      <c r="E166" s="478"/>
      <c r="F166" s="494"/>
      <c r="G166" s="494"/>
    </row>
    <row r="167" spans="1:7" ht="15.75" thickBot="1">
      <c r="A167" s="51">
        <v>700</v>
      </c>
      <c r="B167" s="241" t="s">
        <v>55</v>
      </c>
      <c r="C167" s="231">
        <v>9940040300</v>
      </c>
      <c r="D167" s="86">
        <v>244</v>
      </c>
      <c r="E167" s="9" t="s">
        <v>12</v>
      </c>
      <c r="F167" s="261">
        <v>1000</v>
      </c>
      <c r="G167" s="144">
        <v>979.08900000000006</v>
      </c>
    </row>
    <row r="168" spans="1:7" ht="41.25" thickBot="1">
      <c r="A168" s="43">
        <v>700</v>
      </c>
      <c r="B168" s="150" t="s">
        <v>55</v>
      </c>
      <c r="C168" s="192">
        <f>C82</f>
        <v>9940040820</v>
      </c>
      <c r="D168" s="243" t="s">
        <v>198</v>
      </c>
      <c r="E168" s="244" t="str">
        <f>E82</f>
        <v>Расходы связанные с содержанием имущества, находящегося в муниципальной собственности городских и сельских поселений</v>
      </c>
      <c r="F168" s="219">
        <f>F169</f>
        <v>200.29999999999998</v>
      </c>
      <c r="G168" s="219">
        <f>G169</f>
        <v>199.56200000000001</v>
      </c>
    </row>
    <row r="169" spans="1:7" ht="26.25" thickBot="1">
      <c r="A169" s="43">
        <v>700</v>
      </c>
      <c r="B169" s="194" t="s">
        <v>55</v>
      </c>
      <c r="C169" s="238">
        <f>C83</f>
        <v>9940040820</v>
      </c>
      <c r="D169" s="239">
        <f>D83</f>
        <v>200</v>
      </c>
      <c r="E169" s="240" t="str">
        <f>E83</f>
        <v>Закупка товаров, работ и услуг для обеспечения государственных (муниципальных) нужд</v>
      </c>
      <c r="F169" s="371">
        <f>F170</f>
        <v>200.29999999999998</v>
      </c>
      <c r="G169" s="371">
        <f>G170</f>
        <v>199.56200000000001</v>
      </c>
    </row>
    <row r="170" spans="1:7" ht="39" thickBot="1">
      <c r="A170" s="313">
        <v>700</v>
      </c>
      <c r="B170" s="342" t="s">
        <v>55</v>
      </c>
      <c r="C170" s="241">
        <f>C84</f>
        <v>9940040820</v>
      </c>
      <c r="D170" s="191">
        <f>D84</f>
        <v>240</v>
      </c>
      <c r="E170" s="242" t="str">
        <f>E84</f>
        <v>Иные закупки товаров, работ и услуг для обеспечения государственных (муниципальных) нужд</v>
      </c>
      <c r="F170" s="370">
        <f>F171+F172</f>
        <v>200.29999999999998</v>
      </c>
      <c r="G170" s="370">
        <f>G171+G172</f>
        <v>199.56200000000001</v>
      </c>
    </row>
    <row r="171" spans="1:7" ht="15.75" thickBot="1">
      <c r="A171" s="46">
        <v>700</v>
      </c>
      <c r="B171" s="57" t="s">
        <v>55</v>
      </c>
      <c r="C171" s="235">
        <f>C85</f>
        <v>9940040820</v>
      </c>
      <c r="D171" s="236">
        <f>D85</f>
        <v>244</v>
      </c>
      <c r="E171" s="237" t="str">
        <f>E85</f>
        <v xml:space="preserve">Прочая  закупка товаров, работ и услуг </v>
      </c>
      <c r="F171" s="145">
        <v>197.1</v>
      </c>
      <c r="G171" s="149">
        <v>196.405</v>
      </c>
    </row>
    <row r="172" spans="1:7" ht="15.75" thickBot="1">
      <c r="A172" s="46">
        <v>700</v>
      </c>
      <c r="B172" s="57" t="s">
        <v>55</v>
      </c>
      <c r="C172" s="235">
        <f>C86</f>
        <v>9940040820</v>
      </c>
      <c r="D172" s="236" t="str">
        <f>D86</f>
        <v>247</v>
      </c>
      <c r="E172" s="9" t="s">
        <v>165</v>
      </c>
      <c r="F172" s="145">
        <v>3.2</v>
      </c>
      <c r="G172" s="149">
        <v>3.157</v>
      </c>
    </row>
    <row r="173" spans="1:7" ht="15.75" thickBot="1">
      <c r="A173" s="53">
        <v>700</v>
      </c>
      <c r="B173" s="367" t="s">
        <v>56</v>
      </c>
      <c r="C173" s="310" t="s">
        <v>200</v>
      </c>
      <c r="D173" s="252" t="s">
        <v>198</v>
      </c>
      <c r="E173" s="19" t="s">
        <v>30</v>
      </c>
      <c r="F173" s="197">
        <f t="shared" ref="F173:G175" si="4">F174</f>
        <v>919.8</v>
      </c>
      <c r="G173" s="197">
        <f t="shared" si="4"/>
        <v>528.71800000000007</v>
      </c>
    </row>
    <row r="174" spans="1:7" ht="26.25" thickBot="1">
      <c r="A174" s="313">
        <v>700</v>
      </c>
      <c r="B174" s="331" t="s">
        <v>56</v>
      </c>
      <c r="C174" s="27">
        <v>9900000000</v>
      </c>
      <c r="D174" s="57" t="s">
        <v>198</v>
      </c>
      <c r="E174" s="28" t="s">
        <v>201</v>
      </c>
      <c r="F174" s="144">
        <f t="shared" si="4"/>
        <v>919.8</v>
      </c>
      <c r="G174" s="144">
        <f t="shared" si="4"/>
        <v>528.71800000000007</v>
      </c>
    </row>
    <row r="175" spans="1:7" ht="39" thickBot="1">
      <c r="A175" s="43">
        <v>700</v>
      </c>
      <c r="B175" s="331" t="s">
        <v>56</v>
      </c>
      <c r="C175" s="27">
        <v>9940000000</v>
      </c>
      <c r="D175" s="57" t="s">
        <v>198</v>
      </c>
      <c r="E175" s="28" t="s">
        <v>202</v>
      </c>
      <c r="F175" s="149">
        <f t="shared" si="4"/>
        <v>919.8</v>
      </c>
      <c r="G175" s="149">
        <f t="shared" si="4"/>
        <v>528.71800000000007</v>
      </c>
    </row>
    <row r="176" spans="1:7" ht="30.75" customHeight="1">
      <c r="A176" s="729">
        <v>700</v>
      </c>
      <c r="B176" s="717" t="s">
        <v>56</v>
      </c>
      <c r="C176" s="625">
        <v>9940040340</v>
      </c>
      <c r="D176" s="702" t="s">
        <v>198</v>
      </c>
      <c r="E176" s="628" t="s">
        <v>31</v>
      </c>
      <c r="F176" s="597">
        <f>F178+F183</f>
        <v>919.8</v>
      </c>
      <c r="G176" s="597">
        <f>G178+G183</f>
        <v>528.71800000000007</v>
      </c>
    </row>
    <row r="177" spans="1:9" ht="8.25" customHeight="1" thickBot="1">
      <c r="A177" s="730"/>
      <c r="B177" s="718"/>
      <c r="C177" s="626"/>
      <c r="D177" s="703"/>
      <c r="E177" s="629"/>
      <c r="F177" s="574"/>
      <c r="G177" s="574"/>
    </row>
    <row r="178" spans="1:9" ht="16.5" customHeight="1">
      <c r="A178" s="731">
        <v>700</v>
      </c>
      <c r="B178" s="710" t="s">
        <v>56</v>
      </c>
      <c r="C178" s="464">
        <v>9940040340</v>
      </c>
      <c r="D178" s="464">
        <v>200</v>
      </c>
      <c r="E178" s="476" t="s">
        <v>140</v>
      </c>
      <c r="F178" s="492">
        <f>F180</f>
        <v>669.8</v>
      </c>
      <c r="G178" s="492">
        <f>G180</f>
        <v>378.71800000000002</v>
      </c>
    </row>
    <row r="179" spans="1:9" ht="21.75" customHeight="1" thickBot="1">
      <c r="A179" s="733"/>
      <c r="B179" s="722"/>
      <c r="C179" s="465"/>
      <c r="D179" s="465"/>
      <c r="E179" s="477"/>
      <c r="F179" s="493"/>
      <c r="G179" s="493"/>
    </row>
    <row r="180" spans="1:9" ht="34.5" customHeight="1">
      <c r="A180" s="731">
        <v>700</v>
      </c>
      <c r="B180" s="723" t="s">
        <v>56</v>
      </c>
      <c r="C180" s="637">
        <v>9940040340</v>
      </c>
      <c r="D180" s="637">
        <v>240</v>
      </c>
      <c r="E180" s="545" t="s">
        <v>11</v>
      </c>
      <c r="F180" s="497">
        <f>F182</f>
        <v>669.8</v>
      </c>
      <c r="G180" s="501">
        <f>G182</f>
        <v>378.71800000000002</v>
      </c>
    </row>
    <row r="181" spans="1:9" ht="8.25" customHeight="1" thickBot="1">
      <c r="A181" s="732"/>
      <c r="B181" s="724"/>
      <c r="C181" s="638"/>
      <c r="D181" s="638"/>
      <c r="E181" s="546"/>
      <c r="F181" s="498"/>
      <c r="G181" s="502"/>
    </row>
    <row r="182" spans="1:9" ht="30.75" customHeight="1" thickBot="1">
      <c r="A182" s="314">
        <v>700</v>
      </c>
      <c r="B182" s="238" t="s">
        <v>56</v>
      </c>
      <c r="C182" s="54">
        <v>9940040340</v>
      </c>
      <c r="D182" s="54">
        <v>244</v>
      </c>
      <c r="E182" s="55" t="s">
        <v>12</v>
      </c>
      <c r="F182" s="371">
        <v>669.8</v>
      </c>
      <c r="G182" s="413">
        <v>378.71800000000002</v>
      </c>
    </row>
    <row r="183" spans="1:9" ht="30.75" customHeight="1" thickBot="1">
      <c r="A183" s="315">
        <v>700</v>
      </c>
      <c r="B183" s="57" t="s">
        <v>56</v>
      </c>
      <c r="C183" s="87">
        <v>9940040340</v>
      </c>
      <c r="D183" s="34">
        <v>800</v>
      </c>
      <c r="E183" s="264" t="s">
        <v>13</v>
      </c>
      <c r="F183" s="370">
        <f>F185</f>
        <v>250</v>
      </c>
      <c r="G183" s="370">
        <f>G185</f>
        <v>150</v>
      </c>
    </row>
    <row r="184" spans="1:9" ht="68.25" customHeight="1" thickBot="1">
      <c r="A184" s="43">
        <v>700</v>
      </c>
      <c r="B184" s="57" t="s">
        <v>56</v>
      </c>
      <c r="C184" s="87">
        <v>9940040340</v>
      </c>
      <c r="D184" s="34">
        <v>810</v>
      </c>
      <c r="E184" s="199" t="s">
        <v>259</v>
      </c>
      <c r="F184" s="145">
        <f>F185</f>
        <v>250</v>
      </c>
      <c r="G184" s="145">
        <f>G185</f>
        <v>150</v>
      </c>
    </row>
    <row r="185" spans="1:9" ht="68.25" customHeight="1" thickBot="1">
      <c r="A185" s="43">
        <v>700</v>
      </c>
      <c r="B185" s="57" t="s">
        <v>56</v>
      </c>
      <c r="C185" s="87">
        <v>9940040340</v>
      </c>
      <c r="D185" s="34">
        <v>811</v>
      </c>
      <c r="E185" s="199" t="s">
        <v>254</v>
      </c>
      <c r="F185" s="145">
        <v>250</v>
      </c>
      <c r="G185" s="177">
        <v>150</v>
      </c>
    </row>
    <row r="186" spans="1:9" ht="18.75" customHeight="1" thickBot="1">
      <c r="A186" s="53">
        <v>700</v>
      </c>
      <c r="B186" s="367" t="s">
        <v>57</v>
      </c>
      <c r="C186" s="310" t="s">
        <v>200</v>
      </c>
      <c r="D186" s="310" t="s">
        <v>198</v>
      </c>
      <c r="E186" s="19" t="s">
        <v>32</v>
      </c>
      <c r="F186" s="197">
        <f>F187</f>
        <v>17432.8</v>
      </c>
      <c r="G186" s="197">
        <f>G187</f>
        <v>15513.207999999999</v>
      </c>
      <c r="I186" t="s">
        <v>170</v>
      </c>
    </row>
    <row r="187" spans="1:9" ht="34.5" customHeight="1" thickBot="1">
      <c r="A187" s="315">
        <v>700</v>
      </c>
      <c r="B187" s="331" t="s">
        <v>57</v>
      </c>
      <c r="C187" s="27">
        <v>9900000000</v>
      </c>
      <c r="D187" s="57" t="s">
        <v>198</v>
      </c>
      <c r="E187" s="28" t="s">
        <v>201</v>
      </c>
      <c r="F187" s="147">
        <f>F188+F202</f>
        <v>17432.8</v>
      </c>
      <c r="G187" s="147">
        <f>G188+G202</f>
        <v>15513.207999999999</v>
      </c>
    </row>
    <row r="188" spans="1:9" ht="45.75" customHeight="1" thickBot="1">
      <c r="A188" s="43">
        <v>700</v>
      </c>
      <c r="B188" s="331" t="s">
        <v>57</v>
      </c>
      <c r="C188" s="27">
        <v>9940000000</v>
      </c>
      <c r="D188" s="57" t="s">
        <v>198</v>
      </c>
      <c r="E188" s="28" t="s">
        <v>202</v>
      </c>
      <c r="F188" s="149">
        <f>F189+F196</f>
        <v>16328.72</v>
      </c>
      <c r="G188" s="149">
        <f>G189+G196</f>
        <v>14409.127999999999</v>
      </c>
    </row>
    <row r="189" spans="1:9" ht="36" customHeight="1" thickBot="1">
      <c r="A189" s="45">
        <v>700</v>
      </c>
      <c r="B189" s="360" t="s">
        <v>57</v>
      </c>
      <c r="C189" s="13">
        <v>9940040350</v>
      </c>
      <c r="D189" s="57" t="s">
        <v>198</v>
      </c>
      <c r="E189" s="8" t="s">
        <v>33</v>
      </c>
      <c r="F189" s="323">
        <f>F190</f>
        <v>6033</v>
      </c>
      <c r="G189" s="323">
        <f>G190</f>
        <v>5376.3359999999993</v>
      </c>
    </row>
    <row r="190" spans="1:9" ht="29.25" customHeight="1">
      <c r="A190" s="731">
        <v>700</v>
      </c>
      <c r="B190" s="710" t="s">
        <v>57</v>
      </c>
      <c r="C190" s="464">
        <v>9940040350</v>
      </c>
      <c r="D190" s="464">
        <v>200</v>
      </c>
      <c r="E190" s="476" t="s">
        <v>140</v>
      </c>
      <c r="F190" s="492">
        <f>F192</f>
        <v>6033</v>
      </c>
      <c r="G190" s="492">
        <f>G192</f>
        <v>5376.3359999999993</v>
      </c>
    </row>
    <row r="191" spans="1:9" ht="20.25" customHeight="1" thickBot="1">
      <c r="A191" s="732"/>
      <c r="B191" s="711"/>
      <c r="C191" s="466"/>
      <c r="D191" s="466"/>
      <c r="E191" s="478"/>
      <c r="F191" s="494"/>
      <c r="G191" s="494"/>
    </row>
    <row r="192" spans="1:9">
      <c r="A192" s="731">
        <v>700</v>
      </c>
      <c r="B192" s="710" t="s">
        <v>57</v>
      </c>
      <c r="C192" s="464">
        <v>9940040350</v>
      </c>
      <c r="D192" s="464">
        <v>240</v>
      </c>
      <c r="E192" s="476" t="s">
        <v>11</v>
      </c>
      <c r="F192" s="492">
        <f>F194+F195</f>
        <v>6033</v>
      </c>
      <c r="G192" s="492">
        <f>G194+G195</f>
        <v>5376.3359999999993</v>
      </c>
    </row>
    <row r="193" spans="1:7" ht="23.25" customHeight="1" thickBot="1">
      <c r="A193" s="732"/>
      <c r="B193" s="711"/>
      <c r="C193" s="466"/>
      <c r="D193" s="466"/>
      <c r="E193" s="478"/>
      <c r="F193" s="494"/>
      <c r="G193" s="494"/>
    </row>
    <row r="194" spans="1:7" ht="18" customHeight="1" thickBot="1">
      <c r="A194" s="43">
        <v>700</v>
      </c>
      <c r="B194" s="333" t="s">
        <v>57</v>
      </c>
      <c r="C194" s="11">
        <v>9940040350</v>
      </c>
      <c r="D194" s="11">
        <v>244</v>
      </c>
      <c r="E194" s="9" t="s">
        <v>12</v>
      </c>
      <c r="F194" s="261">
        <v>3873</v>
      </c>
      <c r="G194" s="144">
        <v>3397.3229999999999</v>
      </c>
    </row>
    <row r="195" spans="1:7" ht="34.5" customHeight="1" thickBot="1">
      <c r="A195" s="43">
        <v>700</v>
      </c>
      <c r="B195" s="333" t="s">
        <v>57</v>
      </c>
      <c r="C195" s="11">
        <v>9940040350</v>
      </c>
      <c r="D195" s="11">
        <v>247</v>
      </c>
      <c r="E195" s="9" t="s">
        <v>165</v>
      </c>
      <c r="F195" s="261">
        <v>2160</v>
      </c>
      <c r="G195" s="144">
        <v>1979.0129999999999</v>
      </c>
    </row>
    <row r="196" spans="1:7" ht="27.75" thickBot="1">
      <c r="A196" s="45">
        <v>700</v>
      </c>
      <c r="B196" s="360" t="s">
        <v>57</v>
      </c>
      <c r="C196" s="13">
        <v>9940040380</v>
      </c>
      <c r="D196" s="57" t="s">
        <v>198</v>
      </c>
      <c r="E196" s="8" t="s">
        <v>34</v>
      </c>
      <c r="F196" s="323">
        <f>F197</f>
        <v>10295.719999999999</v>
      </c>
      <c r="G196" s="323">
        <f>G197</f>
        <v>9032.7919999999995</v>
      </c>
    </row>
    <row r="197" spans="1:7">
      <c r="A197" s="731">
        <v>700</v>
      </c>
      <c r="B197" s="710" t="s">
        <v>57</v>
      </c>
      <c r="C197" s="464">
        <v>9940040380</v>
      </c>
      <c r="D197" s="464">
        <v>200</v>
      </c>
      <c r="E197" s="476" t="s">
        <v>140</v>
      </c>
      <c r="F197" s="492">
        <f>F199</f>
        <v>10295.719999999999</v>
      </c>
      <c r="G197" s="492">
        <f>G199</f>
        <v>9032.7919999999995</v>
      </c>
    </row>
    <row r="198" spans="1:7" ht="27.75" customHeight="1" thickBot="1">
      <c r="A198" s="732"/>
      <c r="B198" s="711"/>
      <c r="C198" s="466"/>
      <c r="D198" s="466"/>
      <c r="E198" s="478"/>
      <c r="F198" s="494"/>
      <c r="G198" s="494"/>
    </row>
    <row r="199" spans="1:7" ht="29.25" customHeight="1">
      <c r="A199" s="731">
        <v>700</v>
      </c>
      <c r="B199" s="710" t="s">
        <v>57</v>
      </c>
      <c r="C199" s="464">
        <v>9940040380</v>
      </c>
      <c r="D199" s="464">
        <v>240</v>
      </c>
      <c r="E199" s="476" t="s">
        <v>11</v>
      </c>
      <c r="F199" s="492">
        <f>F201</f>
        <v>10295.719999999999</v>
      </c>
      <c r="G199" s="492">
        <f>G201</f>
        <v>9032.7919999999995</v>
      </c>
    </row>
    <row r="200" spans="1:7" ht="24.75" customHeight="1" thickBot="1">
      <c r="A200" s="732"/>
      <c r="B200" s="711"/>
      <c r="C200" s="465"/>
      <c r="D200" s="466"/>
      <c r="E200" s="478"/>
      <c r="F200" s="494"/>
      <c r="G200" s="494"/>
    </row>
    <row r="201" spans="1:7" ht="18" customHeight="1" thickBot="1">
      <c r="A201" s="46">
        <v>700</v>
      </c>
      <c r="B201" s="333" t="s">
        <v>57</v>
      </c>
      <c r="C201" s="253">
        <v>9940040380</v>
      </c>
      <c r="D201" s="86">
        <v>244</v>
      </c>
      <c r="E201" s="9" t="s">
        <v>12</v>
      </c>
      <c r="F201" s="261">
        <v>10295.719999999999</v>
      </c>
      <c r="G201" s="144">
        <v>9032.7919999999995</v>
      </c>
    </row>
    <row r="202" spans="1:7" ht="40.5" customHeight="1" thickBot="1">
      <c r="A202" s="318">
        <v>700</v>
      </c>
      <c r="B202" s="195" t="s">
        <v>57</v>
      </c>
      <c r="C202" s="259">
        <v>9950000000</v>
      </c>
      <c r="D202" s="195" t="s">
        <v>198</v>
      </c>
      <c r="E202" s="24" t="s">
        <v>119</v>
      </c>
      <c r="F202" s="323">
        <f t="shared" ref="F202:G205" si="5">F203</f>
        <v>1104.08</v>
      </c>
      <c r="G202" s="323">
        <f t="shared" si="5"/>
        <v>1104.08</v>
      </c>
    </row>
    <row r="203" spans="1:7" ht="41.25" customHeight="1" thickBot="1">
      <c r="A203" s="43">
        <v>700</v>
      </c>
      <c r="B203" s="235" t="s">
        <v>57</v>
      </c>
      <c r="C203" s="27" t="s">
        <v>233</v>
      </c>
      <c r="D203" s="87">
        <v>0</v>
      </c>
      <c r="E203" s="107" t="s">
        <v>244</v>
      </c>
      <c r="F203" s="144">
        <f t="shared" si="5"/>
        <v>1104.08</v>
      </c>
      <c r="G203" s="144">
        <f t="shared" si="5"/>
        <v>1104.08</v>
      </c>
    </row>
    <row r="204" spans="1:7" ht="37.5" customHeight="1" thickBot="1">
      <c r="A204" s="315">
        <v>700</v>
      </c>
      <c r="B204" s="336" t="s">
        <v>57</v>
      </c>
      <c r="C204" s="251" t="s">
        <v>233</v>
      </c>
      <c r="D204" s="30">
        <v>200</v>
      </c>
      <c r="E204" s="258" t="s">
        <v>140</v>
      </c>
      <c r="F204" s="144">
        <f t="shared" si="5"/>
        <v>1104.08</v>
      </c>
      <c r="G204" s="144">
        <f t="shared" si="5"/>
        <v>1104.08</v>
      </c>
    </row>
    <row r="205" spans="1:7" ht="38.25" customHeight="1" thickBot="1">
      <c r="A205" s="43">
        <v>700</v>
      </c>
      <c r="B205" s="235" t="s">
        <v>57</v>
      </c>
      <c r="C205" s="27" t="s">
        <v>233</v>
      </c>
      <c r="D205" s="87">
        <v>240</v>
      </c>
      <c r="E205" s="107" t="s">
        <v>11</v>
      </c>
      <c r="F205" s="144">
        <f t="shared" si="5"/>
        <v>1104.08</v>
      </c>
      <c r="G205" s="144">
        <f t="shared" si="5"/>
        <v>1104.08</v>
      </c>
    </row>
    <row r="206" spans="1:7" ht="18" customHeight="1" thickBot="1">
      <c r="A206" s="46">
        <v>700</v>
      </c>
      <c r="B206" s="333" t="s">
        <v>57</v>
      </c>
      <c r="C206" s="102" t="s">
        <v>233</v>
      </c>
      <c r="D206" s="30">
        <v>244</v>
      </c>
      <c r="E206" s="9" t="s">
        <v>12</v>
      </c>
      <c r="F206" s="261">
        <v>1104.08</v>
      </c>
      <c r="G206" s="144">
        <v>1104.08</v>
      </c>
    </row>
    <row r="207" spans="1:7" ht="31.5" customHeight="1" thickBot="1">
      <c r="A207" s="317">
        <v>700</v>
      </c>
      <c r="B207" s="359" t="s">
        <v>58</v>
      </c>
      <c r="C207" s="186" t="s">
        <v>200</v>
      </c>
      <c r="D207" s="186" t="s">
        <v>198</v>
      </c>
      <c r="E207" s="6" t="s">
        <v>35</v>
      </c>
      <c r="F207" s="197">
        <f>F208</f>
        <v>12005.900000000001</v>
      </c>
      <c r="G207" s="197">
        <f>G208</f>
        <v>11907.892</v>
      </c>
    </row>
    <row r="208" spans="1:7" ht="15.75" customHeight="1" thickBot="1">
      <c r="A208" s="47">
        <v>700</v>
      </c>
      <c r="B208" s="274" t="s">
        <v>59</v>
      </c>
      <c r="C208" s="150" t="s">
        <v>200</v>
      </c>
      <c r="D208" s="150" t="s">
        <v>198</v>
      </c>
      <c r="E208" s="24" t="s">
        <v>36</v>
      </c>
      <c r="F208" s="323">
        <f>F209+F227</f>
        <v>12005.900000000001</v>
      </c>
      <c r="G208" s="323">
        <f>G209+G227</f>
        <v>11907.892</v>
      </c>
    </row>
    <row r="209" spans="1:7" ht="26.25" thickBot="1">
      <c r="A209" s="315">
        <v>700</v>
      </c>
      <c r="B209" s="331" t="s">
        <v>59</v>
      </c>
      <c r="C209" s="27">
        <v>9900000000</v>
      </c>
      <c r="D209" s="57" t="s">
        <v>198</v>
      </c>
      <c r="E209" s="28" t="s">
        <v>201</v>
      </c>
      <c r="F209" s="147">
        <f>F210</f>
        <v>7446.0210000000006</v>
      </c>
      <c r="G209" s="147">
        <f>G210</f>
        <v>7348.0129999999999</v>
      </c>
    </row>
    <row r="210" spans="1:7" ht="39" thickBot="1">
      <c r="A210" s="43">
        <v>700</v>
      </c>
      <c r="B210" s="331" t="s">
        <v>59</v>
      </c>
      <c r="C210" s="27">
        <v>9940000000</v>
      </c>
      <c r="D210" s="57" t="s">
        <v>198</v>
      </c>
      <c r="E210" s="28" t="s">
        <v>202</v>
      </c>
      <c r="F210" s="149">
        <f>F213+F216+F223</f>
        <v>7446.0210000000006</v>
      </c>
      <c r="G210" s="149">
        <f>G213+G216+G223</f>
        <v>7348.0129999999999</v>
      </c>
    </row>
    <row r="211" spans="1:7" ht="39" thickBot="1">
      <c r="A211" s="52">
        <v>700</v>
      </c>
      <c r="B211" s="332" t="s">
        <v>59</v>
      </c>
      <c r="C211" s="15">
        <v>9940040500</v>
      </c>
      <c r="D211" s="57" t="s">
        <v>198</v>
      </c>
      <c r="E211" s="31" t="s">
        <v>130</v>
      </c>
      <c r="F211" s="388">
        <f>F212</f>
        <v>4310.2080000000005</v>
      </c>
      <c r="G211" s="388">
        <f>G212</f>
        <v>4310.0839999999998</v>
      </c>
    </row>
    <row r="212" spans="1:7" ht="39" thickBot="1">
      <c r="A212" s="43">
        <v>700</v>
      </c>
      <c r="B212" s="333" t="s">
        <v>59</v>
      </c>
      <c r="C212" s="11">
        <v>9940040500</v>
      </c>
      <c r="D212" s="11">
        <v>600</v>
      </c>
      <c r="E212" s="14" t="s">
        <v>145</v>
      </c>
      <c r="F212" s="261">
        <f>F213</f>
        <v>4310.2080000000005</v>
      </c>
      <c r="G212" s="261">
        <f>G213</f>
        <v>4310.0839999999998</v>
      </c>
    </row>
    <row r="213" spans="1:7" ht="24" customHeight="1" thickBot="1">
      <c r="A213" s="43">
        <v>700</v>
      </c>
      <c r="B213" s="57" t="s">
        <v>59</v>
      </c>
      <c r="C213" s="27">
        <v>9940040500</v>
      </c>
      <c r="D213" s="87">
        <v>610</v>
      </c>
      <c r="E213" s="88" t="s">
        <v>162</v>
      </c>
      <c r="F213" s="145">
        <f>F214+F215</f>
        <v>4310.2080000000005</v>
      </c>
      <c r="G213" s="145">
        <f>G214+G215</f>
        <v>4310.0839999999998</v>
      </c>
    </row>
    <row r="214" spans="1:7" ht="51" customHeight="1" thickBot="1">
      <c r="A214" s="315">
        <v>700</v>
      </c>
      <c r="B214" s="333" t="s">
        <v>59</v>
      </c>
      <c r="C214" s="11">
        <v>9940040500</v>
      </c>
      <c r="D214" s="11">
        <v>611</v>
      </c>
      <c r="E214" s="9" t="s">
        <v>37</v>
      </c>
      <c r="F214" s="261">
        <v>3710.3</v>
      </c>
      <c r="G214" s="144">
        <v>3710.3</v>
      </c>
    </row>
    <row r="215" spans="1:7" ht="15.75" thickBot="1">
      <c r="A215" s="83">
        <v>700</v>
      </c>
      <c r="B215" s="79" t="s">
        <v>59</v>
      </c>
      <c r="C215" s="80">
        <v>9940040500</v>
      </c>
      <c r="D215" s="81">
        <v>612</v>
      </c>
      <c r="E215" s="82" t="s">
        <v>157</v>
      </c>
      <c r="F215" s="220">
        <v>599.90800000000002</v>
      </c>
      <c r="G215" s="169">
        <v>599.78399999999999</v>
      </c>
    </row>
    <row r="216" spans="1:7">
      <c r="A216" s="738">
        <v>700</v>
      </c>
      <c r="B216" s="740" t="s">
        <v>59</v>
      </c>
      <c r="C216" s="744">
        <v>9940040510</v>
      </c>
      <c r="D216" s="745" t="s">
        <v>198</v>
      </c>
      <c r="E216" s="728" t="s">
        <v>131</v>
      </c>
      <c r="F216" s="593">
        <f>F218+F222</f>
        <v>3090.2139999999999</v>
      </c>
      <c r="G216" s="593">
        <f>G218+G222</f>
        <v>2992.33</v>
      </c>
    </row>
    <row r="217" spans="1:7" ht="24.75" customHeight="1" thickBot="1">
      <c r="A217" s="739"/>
      <c r="B217" s="741"/>
      <c r="C217" s="687"/>
      <c r="D217" s="746"/>
      <c r="E217" s="689"/>
      <c r="F217" s="594"/>
      <c r="G217" s="594"/>
    </row>
    <row r="218" spans="1:7">
      <c r="A218" s="731">
        <v>700</v>
      </c>
      <c r="B218" s="710" t="s">
        <v>59</v>
      </c>
      <c r="C218" s="464">
        <v>9940040510</v>
      </c>
      <c r="D218" s="464">
        <v>600</v>
      </c>
      <c r="E218" s="481" t="s">
        <v>145</v>
      </c>
      <c r="F218" s="492">
        <f>F220</f>
        <v>1462</v>
      </c>
      <c r="G218" s="492">
        <f>G220</f>
        <v>1365</v>
      </c>
    </row>
    <row r="219" spans="1:7" ht="28.5" customHeight="1" thickBot="1">
      <c r="A219" s="732"/>
      <c r="B219" s="711"/>
      <c r="C219" s="466"/>
      <c r="D219" s="466"/>
      <c r="E219" s="491"/>
      <c r="F219" s="494"/>
      <c r="G219" s="494"/>
    </row>
    <row r="220" spans="1:7" ht="3.75" hidden="1" customHeight="1" thickBot="1">
      <c r="A220" s="43">
        <v>700</v>
      </c>
      <c r="B220" s="57" t="s">
        <v>59</v>
      </c>
      <c r="C220" s="27">
        <v>9940040500</v>
      </c>
      <c r="D220" s="87">
        <v>610</v>
      </c>
      <c r="E220" s="88" t="s">
        <v>162</v>
      </c>
      <c r="F220" s="145">
        <f>F221</f>
        <v>1462</v>
      </c>
      <c r="G220" s="145">
        <f>G221</f>
        <v>1365</v>
      </c>
    </row>
    <row r="221" spans="1:7" ht="70.5" customHeight="1" thickBot="1">
      <c r="A221" s="288">
        <v>700</v>
      </c>
      <c r="B221" s="330" t="s">
        <v>59</v>
      </c>
      <c r="C221" s="369">
        <v>9940040510</v>
      </c>
      <c r="D221" s="324">
        <v>611</v>
      </c>
      <c r="E221" s="265" t="s">
        <v>37</v>
      </c>
      <c r="F221" s="296">
        <v>1462</v>
      </c>
      <c r="G221" s="296">
        <v>1365</v>
      </c>
    </row>
    <row r="222" spans="1:7" ht="29.25" customHeight="1" thickBot="1">
      <c r="A222" s="83">
        <v>700</v>
      </c>
      <c r="B222" s="297" t="s">
        <v>59</v>
      </c>
      <c r="C222" s="298">
        <v>9940040510</v>
      </c>
      <c r="D222" s="299">
        <v>612</v>
      </c>
      <c r="E222" s="300" t="s">
        <v>157</v>
      </c>
      <c r="F222" s="173">
        <v>1628.2139999999999</v>
      </c>
      <c r="G222" s="172">
        <v>1627.33</v>
      </c>
    </row>
    <row r="223" spans="1:7" ht="32.25" customHeight="1" thickBot="1">
      <c r="A223" s="83">
        <v>700</v>
      </c>
      <c r="B223" s="158" t="s">
        <v>59</v>
      </c>
      <c r="C223" s="256" t="s">
        <v>227</v>
      </c>
      <c r="D223" s="221">
        <v>0</v>
      </c>
      <c r="E223" s="160" t="s">
        <v>228</v>
      </c>
      <c r="F223" s="173">
        <f t="shared" ref="F223:G225" si="6">F224</f>
        <v>45.598999999999997</v>
      </c>
      <c r="G223" s="173">
        <f t="shared" si="6"/>
        <v>45.598999999999997</v>
      </c>
    </row>
    <row r="224" spans="1:7" ht="31.5" customHeight="1" thickBot="1">
      <c r="A224" s="254">
        <v>700</v>
      </c>
      <c r="B224" s="163" t="s">
        <v>59</v>
      </c>
      <c r="C224" s="257" t="s">
        <v>227</v>
      </c>
      <c r="D224" s="133">
        <v>600</v>
      </c>
      <c r="E224" s="155" t="s">
        <v>229</v>
      </c>
      <c r="F224" s="301">
        <f t="shared" si="6"/>
        <v>45.598999999999997</v>
      </c>
      <c r="G224" s="301">
        <f t="shared" si="6"/>
        <v>45.598999999999997</v>
      </c>
    </row>
    <row r="225" spans="1:7" ht="21" customHeight="1" thickBot="1">
      <c r="A225" s="83">
        <v>700</v>
      </c>
      <c r="B225" s="158" t="s">
        <v>59</v>
      </c>
      <c r="C225" s="256" t="s">
        <v>227</v>
      </c>
      <c r="D225" s="221">
        <v>610</v>
      </c>
      <c r="E225" s="160" t="s">
        <v>162</v>
      </c>
      <c r="F225" s="173">
        <f t="shared" si="6"/>
        <v>45.598999999999997</v>
      </c>
      <c r="G225" s="173">
        <f t="shared" si="6"/>
        <v>45.598999999999997</v>
      </c>
    </row>
    <row r="226" spans="1:7" ht="30.75" customHeight="1" thickBot="1">
      <c r="A226" s="254">
        <v>700</v>
      </c>
      <c r="B226" s="163" t="s">
        <v>59</v>
      </c>
      <c r="C226" s="257" t="s">
        <v>227</v>
      </c>
      <c r="D226" s="133">
        <v>611</v>
      </c>
      <c r="E226" s="155" t="s">
        <v>37</v>
      </c>
      <c r="F226" s="301">
        <v>45.598999999999997</v>
      </c>
      <c r="G226" s="414">
        <v>45.598999999999997</v>
      </c>
    </row>
    <row r="227" spans="1:7" ht="34.5" customHeight="1" thickBot="1">
      <c r="A227" s="83">
        <v>700</v>
      </c>
      <c r="B227" s="158" t="s">
        <v>59</v>
      </c>
      <c r="C227" s="256">
        <v>9950000000</v>
      </c>
      <c r="D227" s="159" t="s">
        <v>198</v>
      </c>
      <c r="E227" s="160" t="s">
        <v>119</v>
      </c>
      <c r="F227" s="173">
        <f t="shared" ref="F227:G230" si="7">F228</f>
        <v>4559.8789999999999</v>
      </c>
      <c r="G227" s="173">
        <f t="shared" si="7"/>
        <v>4559.8789999999999</v>
      </c>
    </row>
    <row r="228" spans="1:7" ht="42.75" customHeight="1" thickBot="1">
      <c r="A228" s="254">
        <v>700</v>
      </c>
      <c r="B228" s="163" t="s">
        <v>59</v>
      </c>
      <c r="C228" s="257">
        <v>9950010680</v>
      </c>
      <c r="D228" s="162" t="s">
        <v>198</v>
      </c>
      <c r="E228" s="155" t="s">
        <v>237</v>
      </c>
      <c r="F228" s="301">
        <f t="shared" si="7"/>
        <v>4559.8789999999999</v>
      </c>
      <c r="G228" s="301">
        <f t="shared" si="7"/>
        <v>4559.8789999999999</v>
      </c>
    </row>
    <row r="229" spans="1:7" ht="30.75" customHeight="1" thickBot="1">
      <c r="A229" s="83">
        <v>700</v>
      </c>
      <c r="B229" s="158" t="s">
        <v>59</v>
      </c>
      <c r="C229" s="256">
        <v>9950010680</v>
      </c>
      <c r="D229" s="221">
        <v>600</v>
      </c>
      <c r="E229" s="160" t="s">
        <v>145</v>
      </c>
      <c r="F229" s="173">
        <f t="shared" si="7"/>
        <v>4559.8789999999999</v>
      </c>
      <c r="G229" s="173">
        <f t="shared" si="7"/>
        <v>4559.8789999999999</v>
      </c>
    </row>
    <row r="230" spans="1:7" ht="21" customHeight="1" thickBot="1">
      <c r="A230" s="254">
        <v>700</v>
      </c>
      <c r="B230" s="163" t="s">
        <v>59</v>
      </c>
      <c r="C230" s="257">
        <v>9950010680</v>
      </c>
      <c r="D230" s="133">
        <v>610</v>
      </c>
      <c r="E230" s="155" t="s">
        <v>162</v>
      </c>
      <c r="F230" s="301">
        <f t="shared" si="7"/>
        <v>4559.8789999999999</v>
      </c>
      <c r="G230" s="301">
        <f t="shared" si="7"/>
        <v>4559.8789999999999</v>
      </c>
    </row>
    <row r="231" spans="1:7" ht="67.5" customHeight="1" thickBot="1">
      <c r="A231" s="83">
        <v>700</v>
      </c>
      <c r="B231" s="158" t="s">
        <v>59</v>
      </c>
      <c r="C231" s="256">
        <v>9950010680</v>
      </c>
      <c r="D231" s="221">
        <v>611</v>
      </c>
      <c r="E231" s="160" t="s">
        <v>37</v>
      </c>
      <c r="F231" s="173">
        <v>4559.8789999999999</v>
      </c>
      <c r="G231" s="172">
        <v>4559.8789999999999</v>
      </c>
    </row>
    <row r="232" spans="1:7" ht="21" customHeight="1" thickBot="1">
      <c r="A232" s="48">
        <v>700</v>
      </c>
      <c r="B232" s="224">
        <v>1000</v>
      </c>
      <c r="C232" s="252" t="s">
        <v>200</v>
      </c>
      <c r="D232" s="255" t="s">
        <v>198</v>
      </c>
      <c r="E232" s="198" t="s">
        <v>38</v>
      </c>
      <c r="F232" s="302">
        <f>F233</f>
        <v>3270</v>
      </c>
      <c r="G232" s="302">
        <f>G233</f>
        <v>3270</v>
      </c>
    </row>
    <row r="233" spans="1:7" ht="15.75" thickBot="1">
      <c r="A233" s="320">
        <v>700</v>
      </c>
      <c r="B233" s="125">
        <v>1004</v>
      </c>
      <c r="C233" s="150" t="s">
        <v>200</v>
      </c>
      <c r="D233" s="150" t="s">
        <v>198</v>
      </c>
      <c r="E233" s="8" t="s">
        <v>187</v>
      </c>
      <c r="F233" s="323">
        <f t="shared" ref="F233:G237" si="8">F234</f>
        <v>3270</v>
      </c>
      <c r="G233" s="323">
        <f t="shared" si="8"/>
        <v>3270</v>
      </c>
    </row>
    <row r="234" spans="1:7" ht="26.25" thickBot="1">
      <c r="A234" s="43">
        <v>700</v>
      </c>
      <c r="B234" s="86">
        <v>1004</v>
      </c>
      <c r="C234" s="11">
        <v>9900000000</v>
      </c>
      <c r="D234" s="57" t="s">
        <v>198</v>
      </c>
      <c r="E234" s="9" t="s">
        <v>201</v>
      </c>
      <c r="F234" s="261">
        <f>F235+F240</f>
        <v>3270</v>
      </c>
      <c r="G234" s="261">
        <f>G235+G240</f>
        <v>3270</v>
      </c>
    </row>
    <row r="235" spans="1:7" ht="39" thickBot="1">
      <c r="A235" s="315">
        <v>700</v>
      </c>
      <c r="B235" s="86">
        <v>1004</v>
      </c>
      <c r="C235" s="11">
        <v>9940000000</v>
      </c>
      <c r="D235" s="57" t="s">
        <v>198</v>
      </c>
      <c r="E235" s="9" t="s">
        <v>202</v>
      </c>
      <c r="F235" s="261">
        <f t="shared" si="8"/>
        <v>654</v>
      </c>
      <c r="G235" s="261">
        <f t="shared" si="8"/>
        <v>654</v>
      </c>
    </row>
    <row r="236" spans="1:7" ht="51.75" thickBot="1">
      <c r="A236" s="43">
        <v>700</v>
      </c>
      <c r="B236" s="86">
        <v>1004</v>
      </c>
      <c r="C236" s="11" t="s">
        <v>188</v>
      </c>
      <c r="D236" s="57" t="s">
        <v>198</v>
      </c>
      <c r="E236" s="9" t="s">
        <v>189</v>
      </c>
      <c r="F236" s="261">
        <f t="shared" si="8"/>
        <v>654</v>
      </c>
      <c r="G236" s="261">
        <f t="shared" si="8"/>
        <v>654</v>
      </c>
    </row>
    <row r="237" spans="1:7" ht="26.25" thickBot="1">
      <c r="A237" s="43">
        <v>700</v>
      </c>
      <c r="B237" s="86">
        <v>1004</v>
      </c>
      <c r="C237" s="42" t="s">
        <v>188</v>
      </c>
      <c r="D237" s="11">
        <v>300</v>
      </c>
      <c r="E237" s="9" t="s">
        <v>39</v>
      </c>
      <c r="F237" s="261">
        <f t="shared" si="8"/>
        <v>654</v>
      </c>
      <c r="G237" s="261">
        <f t="shared" si="8"/>
        <v>654</v>
      </c>
    </row>
    <row r="238" spans="1:7" ht="26.25" thickBot="1">
      <c r="A238" s="315">
        <v>700</v>
      </c>
      <c r="B238" s="86">
        <v>1004</v>
      </c>
      <c r="C238" s="253" t="s">
        <v>188</v>
      </c>
      <c r="D238" s="86">
        <v>320</v>
      </c>
      <c r="E238" s="9" t="s">
        <v>190</v>
      </c>
      <c r="F238" s="261">
        <f>F239</f>
        <v>654</v>
      </c>
      <c r="G238" s="261">
        <f>G239</f>
        <v>654</v>
      </c>
    </row>
    <row r="239" spans="1:7" ht="15.75" thickBot="1">
      <c r="A239" s="313">
        <v>700</v>
      </c>
      <c r="B239" s="30">
        <v>1004</v>
      </c>
      <c r="C239" s="251" t="s">
        <v>188</v>
      </c>
      <c r="D239" s="30">
        <v>322</v>
      </c>
      <c r="E239" s="56" t="s">
        <v>191</v>
      </c>
      <c r="F239" s="370">
        <v>654</v>
      </c>
      <c r="G239" s="147">
        <v>654</v>
      </c>
    </row>
    <row r="240" spans="1:7" ht="41.25" customHeight="1" thickBot="1">
      <c r="A240" s="45">
        <v>700</v>
      </c>
      <c r="B240" s="91">
        <v>1004</v>
      </c>
      <c r="C240" s="26">
        <v>9950000000</v>
      </c>
      <c r="D240" s="192" t="s">
        <v>198</v>
      </c>
      <c r="E240" s="97" t="s">
        <v>119</v>
      </c>
      <c r="F240" s="219">
        <f t="shared" ref="F240:G243" si="9">F241</f>
        <v>2616</v>
      </c>
      <c r="G240" s="219">
        <f t="shared" si="9"/>
        <v>2616</v>
      </c>
    </row>
    <row r="241" spans="1:7" ht="39" thickBot="1">
      <c r="A241" s="315">
        <v>700</v>
      </c>
      <c r="B241" s="30">
        <v>1004</v>
      </c>
      <c r="C241" s="251">
        <v>9950010290</v>
      </c>
      <c r="D241" s="329" t="s">
        <v>198</v>
      </c>
      <c r="E241" s="250" t="s">
        <v>230</v>
      </c>
      <c r="F241" s="370">
        <f t="shared" si="9"/>
        <v>2616</v>
      </c>
      <c r="G241" s="370">
        <f t="shared" si="9"/>
        <v>2616</v>
      </c>
    </row>
    <row r="242" spans="1:7" ht="26.25" thickBot="1">
      <c r="A242" s="43">
        <v>700</v>
      </c>
      <c r="B242" s="87">
        <v>1004</v>
      </c>
      <c r="C242" s="27">
        <v>9950010290</v>
      </c>
      <c r="D242" s="87">
        <v>300</v>
      </c>
      <c r="E242" s="61" t="s">
        <v>39</v>
      </c>
      <c r="F242" s="145">
        <f t="shared" si="9"/>
        <v>2616</v>
      </c>
      <c r="G242" s="145">
        <f t="shared" si="9"/>
        <v>2616</v>
      </c>
    </row>
    <row r="243" spans="1:7" ht="33.75" customHeight="1" thickBot="1">
      <c r="A243" s="315">
        <v>700</v>
      </c>
      <c r="B243" s="30">
        <v>1004</v>
      </c>
      <c r="C243" s="251">
        <v>9950010290</v>
      </c>
      <c r="D243" s="30">
        <v>320</v>
      </c>
      <c r="E243" s="258" t="s">
        <v>190</v>
      </c>
      <c r="F243" s="147">
        <f t="shared" si="9"/>
        <v>2616</v>
      </c>
      <c r="G243" s="147">
        <f t="shared" si="9"/>
        <v>2616</v>
      </c>
    </row>
    <row r="244" spans="1:7" ht="27.75" customHeight="1" thickBot="1">
      <c r="A244" s="43">
        <v>700</v>
      </c>
      <c r="B244" s="87">
        <v>1004</v>
      </c>
      <c r="C244" s="27">
        <v>9950010290</v>
      </c>
      <c r="D244" s="87">
        <v>322</v>
      </c>
      <c r="E244" s="61" t="s">
        <v>191</v>
      </c>
      <c r="F244" s="145">
        <v>2616</v>
      </c>
      <c r="G244" s="177">
        <v>2616</v>
      </c>
    </row>
    <row r="245" spans="1:7" ht="15.75" thickBot="1">
      <c r="A245" s="48">
        <v>700</v>
      </c>
      <c r="B245" s="127">
        <v>1100</v>
      </c>
      <c r="C245" s="310" t="s">
        <v>200</v>
      </c>
      <c r="D245" s="252" t="s">
        <v>198</v>
      </c>
      <c r="E245" s="35" t="s">
        <v>40</v>
      </c>
      <c r="F245" s="197">
        <f t="shared" ref="F245:G247" si="10">F246</f>
        <v>700</v>
      </c>
      <c r="G245" s="197">
        <f t="shared" si="10"/>
        <v>698.64299999999992</v>
      </c>
    </row>
    <row r="246" spans="1:7" ht="15.75" thickBot="1">
      <c r="A246" s="49">
        <v>700</v>
      </c>
      <c r="B246" s="123">
        <v>1102</v>
      </c>
      <c r="C246" s="186" t="s">
        <v>200</v>
      </c>
      <c r="D246" s="186" t="s">
        <v>198</v>
      </c>
      <c r="E246" s="19" t="s">
        <v>41</v>
      </c>
      <c r="F246" s="373">
        <f t="shared" si="10"/>
        <v>700</v>
      </c>
      <c r="G246" s="373">
        <f t="shared" si="10"/>
        <v>698.64299999999992</v>
      </c>
    </row>
    <row r="247" spans="1:7" ht="26.25" thickBot="1">
      <c r="A247" s="43">
        <v>700</v>
      </c>
      <c r="B247" s="331" t="s">
        <v>121</v>
      </c>
      <c r="C247" s="27">
        <v>9900000000</v>
      </c>
      <c r="D247" s="57" t="s">
        <v>198</v>
      </c>
      <c r="E247" s="28" t="s">
        <v>201</v>
      </c>
      <c r="F247" s="149">
        <f t="shared" si="10"/>
        <v>700</v>
      </c>
      <c r="G247" s="149">
        <f t="shared" si="10"/>
        <v>698.64299999999992</v>
      </c>
    </row>
    <row r="248" spans="1:7">
      <c r="A248" s="731">
        <v>700</v>
      </c>
      <c r="B248" s="605">
        <v>1102</v>
      </c>
      <c r="C248" s="465">
        <v>9940000000</v>
      </c>
      <c r="D248" s="725" t="s">
        <v>198</v>
      </c>
      <c r="E248" s="477" t="s">
        <v>203</v>
      </c>
      <c r="F248" s="493">
        <f>F250</f>
        <v>700</v>
      </c>
      <c r="G248" s="492">
        <f>G250</f>
        <v>698.64299999999992</v>
      </c>
    </row>
    <row r="249" spans="1:7" s="33" customFormat="1" ht="25.5" customHeight="1" thickBot="1">
      <c r="A249" s="732"/>
      <c r="B249" s="605"/>
      <c r="C249" s="465"/>
      <c r="D249" s="578"/>
      <c r="E249" s="477"/>
      <c r="F249" s="493"/>
      <c r="G249" s="493"/>
    </row>
    <row r="250" spans="1:7">
      <c r="A250" s="731">
        <v>700</v>
      </c>
      <c r="B250" s="604">
        <v>1102</v>
      </c>
      <c r="C250" s="464">
        <v>9940040530</v>
      </c>
      <c r="D250" s="577" t="s">
        <v>198</v>
      </c>
      <c r="E250" s="476" t="s">
        <v>163</v>
      </c>
      <c r="F250" s="492">
        <f>F252+F255</f>
        <v>700</v>
      </c>
      <c r="G250" s="492">
        <f>G252+G255</f>
        <v>698.64299999999992</v>
      </c>
    </row>
    <row r="251" spans="1:7" ht="28.5" customHeight="1" thickBot="1">
      <c r="A251" s="732"/>
      <c r="B251" s="617"/>
      <c r="C251" s="466"/>
      <c r="D251" s="578"/>
      <c r="E251" s="478"/>
      <c r="F251" s="494"/>
      <c r="G251" s="494"/>
    </row>
    <row r="252" spans="1:7" ht="76.5" customHeight="1" thickBot="1">
      <c r="A252" s="315">
        <v>700</v>
      </c>
      <c r="B252" s="307">
        <v>1102</v>
      </c>
      <c r="C252" s="306">
        <v>9940040530</v>
      </c>
      <c r="D252" s="321">
        <v>100</v>
      </c>
      <c r="E252" s="71" t="s">
        <v>146</v>
      </c>
      <c r="F252" s="370">
        <f>F253</f>
        <v>30.1</v>
      </c>
      <c r="G252" s="370">
        <f>G253</f>
        <v>30.030999999999999</v>
      </c>
    </row>
    <row r="253" spans="1:7" ht="27.75" customHeight="1" thickBot="1">
      <c r="A253" s="43">
        <v>700</v>
      </c>
      <c r="B253" s="131">
        <v>1102</v>
      </c>
      <c r="C253" s="89">
        <v>9940040530</v>
      </c>
      <c r="D253" s="260">
        <v>120</v>
      </c>
      <c r="E253" s="90" t="s">
        <v>161</v>
      </c>
      <c r="F253" s="145">
        <f>F254</f>
        <v>30.1</v>
      </c>
      <c r="G253" s="145">
        <f>G254</f>
        <v>30.030999999999999</v>
      </c>
    </row>
    <row r="254" spans="1:7" ht="42.75" customHeight="1" thickBot="1">
      <c r="A254" s="43">
        <v>700</v>
      </c>
      <c r="B254" s="131">
        <v>1102</v>
      </c>
      <c r="C254" s="89">
        <v>9940040530</v>
      </c>
      <c r="D254" s="260">
        <v>123</v>
      </c>
      <c r="E254" s="90" t="s">
        <v>234</v>
      </c>
      <c r="F254" s="145">
        <v>30.1</v>
      </c>
      <c r="G254" s="146">
        <v>30.030999999999999</v>
      </c>
    </row>
    <row r="255" spans="1:7" ht="33" customHeight="1">
      <c r="A255" s="731">
        <v>700</v>
      </c>
      <c r="B255" s="635">
        <v>1102</v>
      </c>
      <c r="C255" s="637">
        <v>9940040530</v>
      </c>
      <c r="D255" s="637">
        <v>200</v>
      </c>
      <c r="E255" s="557" t="s">
        <v>140</v>
      </c>
      <c r="F255" s="497">
        <f>F257</f>
        <v>669.9</v>
      </c>
      <c r="G255" s="501">
        <f>G257</f>
        <v>668.61199999999997</v>
      </c>
    </row>
    <row r="256" spans="1:7" ht="6" customHeight="1" thickBot="1">
      <c r="A256" s="732"/>
      <c r="B256" s="636"/>
      <c r="C256" s="638"/>
      <c r="D256" s="638"/>
      <c r="E256" s="558"/>
      <c r="F256" s="498"/>
      <c r="G256" s="502"/>
    </row>
    <row r="257" spans="1:7" ht="6" customHeight="1">
      <c r="A257" s="733">
        <v>700</v>
      </c>
      <c r="B257" s="605">
        <v>1102</v>
      </c>
      <c r="C257" s="465">
        <v>9940040530</v>
      </c>
      <c r="D257" s="465">
        <v>240</v>
      </c>
      <c r="E257" s="482" t="s">
        <v>11</v>
      </c>
      <c r="F257" s="493">
        <f>F259</f>
        <v>669.9</v>
      </c>
      <c r="G257" s="493">
        <f>G259</f>
        <v>668.61199999999997</v>
      </c>
    </row>
    <row r="258" spans="1:7" ht="39.75" customHeight="1" thickBot="1">
      <c r="A258" s="732"/>
      <c r="B258" s="617"/>
      <c r="C258" s="466"/>
      <c r="D258" s="466"/>
      <c r="E258" s="491"/>
      <c r="F258" s="494"/>
      <c r="G258" s="494"/>
    </row>
    <row r="259" spans="1:7" ht="18" customHeight="1" thickBot="1">
      <c r="A259" s="43">
        <v>700</v>
      </c>
      <c r="B259" s="86">
        <v>1102</v>
      </c>
      <c r="C259" s="11">
        <v>9940040530</v>
      </c>
      <c r="D259" s="11">
        <v>244</v>
      </c>
      <c r="E259" s="9" t="s">
        <v>12</v>
      </c>
      <c r="F259" s="261">
        <v>669.9</v>
      </c>
      <c r="G259" s="144">
        <v>668.61199999999997</v>
      </c>
    </row>
    <row r="260" spans="1:7" ht="30" customHeight="1" thickBot="1">
      <c r="A260" s="40"/>
      <c r="B260" s="38"/>
      <c r="C260" s="10"/>
      <c r="D260" s="11"/>
      <c r="E260" s="6" t="s">
        <v>42</v>
      </c>
      <c r="F260" s="197">
        <f>F15+F95+F111+F127+F157+F207+F232+F245</f>
        <v>67013.499530000001</v>
      </c>
      <c r="G260" s="197">
        <f>G15+G95+G111+G127+G157+G207+G232+G245</f>
        <v>63126.327999999994</v>
      </c>
    </row>
    <row r="261" spans="1:7" ht="8.25" customHeight="1">
      <c r="B261" s="16"/>
    </row>
  </sheetData>
  <mergeCells count="268">
    <mergeCell ref="A12:G12"/>
    <mergeCell ref="F3:G3"/>
    <mergeCell ref="F216:F217"/>
    <mergeCell ref="C199:C200"/>
    <mergeCell ref="D199:D200"/>
    <mergeCell ref="E199:E200"/>
    <mergeCell ref="F199:F200"/>
    <mergeCell ref="G216:G217"/>
    <mergeCell ref="A218:A219"/>
    <mergeCell ref="B218:B219"/>
    <mergeCell ref="C218:C219"/>
    <mergeCell ref="D218:D219"/>
    <mergeCell ref="E218:E219"/>
    <mergeCell ref="F218:F219"/>
    <mergeCell ref="G218:G219"/>
    <mergeCell ref="C216:C217"/>
    <mergeCell ref="D216:D217"/>
    <mergeCell ref="F163:F164"/>
    <mergeCell ref="G163:G164"/>
    <mergeCell ref="E161:E162"/>
    <mergeCell ref="F161:F162"/>
    <mergeCell ref="G161:G162"/>
    <mergeCell ref="E154:E155"/>
    <mergeCell ref="C197:C198"/>
    <mergeCell ref="D197:D198"/>
    <mergeCell ref="E197:E198"/>
    <mergeCell ref="F197:F198"/>
    <mergeCell ref="D154:D155"/>
    <mergeCell ref="D163:D164"/>
    <mergeCell ref="D161:D162"/>
    <mergeCell ref="C161:C162"/>
    <mergeCell ref="D180:D181"/>
    <mergeCell ref="E180:E181"/>
    <mergeCell ref="C178:C179"/>
    <mergeCell ref="F178:F179"/>
    <mergeCell ref="A257:A258"/>
    <mergeCell ref="A255:A256"/>
    <mergeCell ref="A199:A200"/>
    <mergeCell ref="A197:A198"/>
    <mergeCell ref="A216:A217"/>
    <mergeCell ref="A248:A249"/>
    <mergeCell ref="A250:A251"/>
    <mergeCell ref="B197:B198"/>
    <mergeCell ref="B199:B200"/>
    <mergeCell ref="B216:B217"/>
    <mergeCell ref="A192:A193"/>
    <mergeCell ref="F257:F258"/>
    <mergeCell ref="D176:D177"/>
    <mergeCell ref="D165:D166"/>
    <mergeCell ref="D190:D191"/>
    <mergeCell ref="E190:E191"/>
    <mergeCell ref="A20:A22"/>
    <mergeCell ref="A25:A26"/>
    <mergeCell ref="A39:A40"/>
    <mergeCell ref="A41:A42"/>
    <mergeCell ref="A43:A44"/>
    <mergeCell ref="A54:A55"/>
    <mergeCell ref="A61:A62"/>
    <mergeCell ref="A63:A64"/>
    <mergeCell ref="A65:A66"/>
    <mergeCell ref="A52:A53"/>
    <mergeCell ref="A78:A79"/>
    <mergeCell ref="A190:A191"/>
    <mergeCell ref="A88:A90"/>
    <mergeCell ref="A92:A93"/>
    <mergeCell ref="A99:A100"/>
    <mergeCell ref="A101:A103"/>
    <mergeCell ref="A108:A109"/>
    <mergeCell ref="A111:A112"/>
    <mergeCell ref="A176:A177"/>
    <mergeCell ref="A180:A181"/>
    <mergeCell ref="A178:A179"/>
    <mergeCell ref="A163:A164"/>
    <mergeCell ref="A165:A166"/>
    <mergeCell ref="A121:A122"/>
    <mergeCell ref="A124:A125"/>
    <mergeCell ref="A131:A132"/>
    <mergeCell ref="A154:A155"/>
    <mergeCell ref="A152:A153"/>
    <mergeCell ref="A161:A162"/>
    <mergeCell ref="B176:B177"/>
    <mergeCell ref="B180:B181"/>
    <mergeCell ref="B178:B179"/>
    <mergeCell ref="B152:B153"/>
    <mergeCell ref="B165:B166"/>
    <mergeCell ref="B161:B162"/>
    <mergeCell ref="C124:C125"/>
    <mergeCell ref="C131:C132"/>
    <mergeCell ref="B163:B164"/>
    <mergeCell ref="C152:C153"/>
    <mergeCell ref="C163:C164"/>
    <mergeCell ref="C176:C177"/>
    <mergeCell ref="C180:C181"/>
    <mergeCell ref="C154:C155"/>
    <mergeCell ref="C165:C166"/>
    <mergeCell ref="B154:B155"/>
    <mergeCell ref="B131:B132"/>
    <mergeCell ref="G257:G258"/>
    <mergeCell ref="B248:B249"/>
    <mergeCell ref="C248:C249"/>
    <mergeCell ref="D248:D249"/>
    <mergeCell ref="E248:E249"/>
    <mergeCell ref="F248:F249"/>
    <mergeCell ref="G248:G249"/>
    <mergeCell ref="B250:B251"/>
    <mergeCell ref="C250:C251"/>
    <mergeCell ref="D250:D251"/>
    <mergeCell ref="G250:G251"/>
    <mergeCell ref="B255:B256"/>
    <mergeCell ref="C255:C256"/>
    <mergeCell ref="D255:D256"/>
    <mergeCell ref="E255:E256"/>
    <mergeCell ref="F255:F256"/>
    <mergeCell ref="G255:G256"/>
    <mergeCell ref="E250:E251"/>
    <mergeCell ref="F250:F251"/>
    <mergeCell ref="B257:B258"/>
    <mergeCell ref="C257:C258"/>
    <mergeCell ref="D257:D258"/>
    <mergeCell ref="E257:E258"/>
    <mergeCell ref="B192:B193"/>
    <mergeCell ref="C192:C193"/>
    <mergeCell ref="E216:E217"/>
    <mergeCell ref="E63:E64"/>
    <mergeCell ref="G65:G66"/>
    <mergeCell ref="E78:E79"/>
    <mergeCell ref="G197:G198"/>
    <mergeCell ref="G199:G200"/>
    <mergeCell ref="D192:D193"/>
    <mergeCell ref="E192:E193"/>
    <mergeCell ref="F192:F193"/>
    <mergeCell ref="G192:G193"/>
    <mergeCell ref="G165:G166"/>
    <mergeCell ref="F176:F177"/>
    <mergeCell ref="G176:G177"/>
    <mergeCell ref="F190:F191"/>
    <mergeCell ref="G190:G191"/>
    <mergeCell ref="F165:F166"/>
    <mergeCell ref="G180:G181"/>
    <mergeCell ref="F180:F181"/>
    <mergeCell ref="D178:D179"/>
    <mergeCell ref="E178:E179"/>
    <mergeCell ref="B190:B191"/>
    <mergeCell ref="C190:C191"/>
    <mergeCell ref="G178:G179"/>
    <mergeCell ref="F154:F155"/>
    <mergeCell ref="G154:G155"/>
    <mergeCell ref="E163:E164"/>
    <mergeCell ref="E65:E66"/>
    <mergeCell ref="G61:G62"/>
    <mergeCell ref="G121:G122"/>
    <mergeCell ref="E111:E112"/>
    <mergeCell ref="F111:F112"/>
    <mergeCell ref="G111:G112"/>
    <mergeCell ref="F78:F79"/>
    <mergeCell ref="G101:G103"/>
    <mergeCell ref="G92:G93"/>
    <mergeCell ref="G99:G100"/>
    <mergeCell ref="E165:E166"/>
    <mergeCell ref="E176:E177"/>
    <mergeCell ref="G152:G153"/>
    <mergeCell ref="G108:G109"/>
    <mergeCell ref="G131:G132"/>
    <mergeCell ref="G88:G90"/>
    <mergeCell ref="E88:E90"/>
    <mergeCell ref="E41:E42"/>
    <mergeCell ref="F41:F42"/>
    <mergeCell ref="D39:D40"/>
    <mergeCell ref="G41:G42"/>
    <mergeCell ref="D43:D44"/>
    <mergeCell ref="D41:D42"/>
    <mergeCell ref="B20:B22"/>
    <mergeCell ref="C20:C22"/>
    <mergeCell ref="D20:D22"/>
    <mergeCell ref="E20:E22"/>
    <mergeCell ref="F20:F22"/>
    <mergeCell ref="G20:G22"/>
    <mergeCell ref="B39:B40"/>
    <mergeCell ref="E39:E40"/>
    <mergeCell ref="F39:F40"/>
    <mergeCell ref="B25:B26"/>
    <mergeCell ref="C25:C26"/>
    <mergeCell ref="D25:D26"/>
    <mergeCell ref="E25:E26"/>
    <mergeCell ref="C39:C40"/>
    <mergeCell ref="F25:F26"/>
    <mergeCell ref="G25:G26"/>
    <mergeCell ref="G39:G40"/>
    <mergeCell ref="B41:B42"/>
    <mergeCell ref="D78:D79"/>
    <mergeCell ref="C65:C66"/>
    <mergeCell ref="C88:C90"/>
    <mergeCell ref="D65:D66"/>
    <mergeCell ref="G43:G44"/>
    <mergeCell ref="E43:E44"/>
    <mergeCell ref="F43:F44"/>
    <mergeCell ref="C43:C44"/>
    <mergeCell ref="E61:E62"/>
    <mergeCell ref="F61:F62"/>
    <mergeCell ref="G63:G64"/>
    <mergeCell ref="F63:F64"/>
    <mergeCell ref="F65:F66"/>
    <mergeCell ref="G52:G53"/>
    <mergeCell ref="C54:C55"/>
    <mergeCell ref="D54:D55"/>
    <mergeCell ref="E54:E55"/>
    <mergeCell ref="F54:F55"/>
    <mergeCell ref="G54:G55"/>
    <mergeCell ref="F52:F53"/>
    <mergeCell ref="D63:D64"/>
    <mergeCell ref="D52:D53"/>
    <mergeCell ref="D61:D62"/>
    <mergeCell ref="E52:E53"/>
    <mergeCell ref="C41:C42"/>
    <mergeCell ref="B92:B93"/>
    <mergeCell ref="B63:B64"/>
    <mergeCell ref="B99:B100"/>
    <mergeCell ref="B61:B62"/>
    <mergeCell ref="B43:B44"/>
    <mergeCell ref="B52:B53"/>
    <mergeCell ref="B54:B55"/>
    <mergeCell ref="C92:C93"/>
    <mergeCell ref="B65:B66"/>
    <mergeCell ref="C99:C100"/>
    <mergeCell ref="C61:C62"/>
    <mergeCell ref="C52:C53"/>
    <mergeCell ref="C63:C64"/>
    <mergeCell ref="B78:B79"/>
    <mergeCell ref="C78:C79"/>
    <mergeCell ref="B121:B122"/>
    <mergeCell ref="C108:C109"/>
    <mergeCell ref="D124:D125"/>
    <mergeCell ref="E124:E125"/>
    <mergeCell ref="G124:G125"/>
    <mergeCell ref="D152:D153"/>
    <mergeCell ref="E152:E153"/>
    <mergeCell ref="F152:F153"/>
    <mergeCell ref="D121:D122"/>
    <mergeCell ref="E131:E132"/>
    <mergeCell ref="F131:F132"/>
    <mergeCell ref="F124:F125"/>
    <mergeCell ref="E121:E122"/>
    <mergeCell ref="F121:F122"/>
    <mergeCell ref="B108:B109"/>
    <mergeCell ref="C101:C103"/>
    <mergeCell ref="D131:D132"/>
    <mergeCell ref="B111:B112"/>
    <mergeCell ref="G78:G79"/>
    <mergeCell ref="D88:D90"/>
    <mergeCell ref="B88:B90"/>
    <mergeCell ref="B124:B125"/>
    <mergeCell ref="E101:E103"/>
    <mergeCell ref="F101:F103"/>
    <mergeCell ref="E92:E93"/>
    <mergeCell ref="F92:F93"/>
    <mergeCell ref="D111:D112"/>
    <mergeCell ref="D108:D109"/>
    <mergeCell ref="F99:F100"/>
    <mergeCell ref="E99:E100"/>
    <mergeCell ref="F88:F90"/>
    <mergeCell ref="D101:D103"/>
    <mergeCell ref="D92:D93"/>
    <mergeCell ref="C111:C112"/>
    <mergeCell ref="C121:C122"/>
    <mergeCell ref="D99:D100"/>
    <mergeCell ref="B101:B103"/>
    <mergeCell ref="E108:E109"/>
    <mergeCell ref="F108:F109"/>
  </mergeCells>
  <phoneticPr fontId="0" type="noConversion"/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1</vt:lpstr>
      <vt:lpstr>приложение 2(дох)</vt:lpstr>
      <vt:lpstr>приложение 3(РП)</vt:lpstr>
      <vt:lpstr>приложение 4 (РПЦ)</vt:lpstr>
      <vt:lpstr>приложение 5(вед стр)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СпециалистУФ</cp:lastModifiedBy>
  <cp:lastPrinted>2024-04-24T09:02:50Z</cp:lastPrinted>
  <dcterms:created xsi:type="dcterms:W3CDTF">2018-06-06T12:46:15Z</dcterms:created>
  <dcterms:modified xsi:type="dcterms:W3CDTF">2024-05-31T09:31:46Z</dcterms:modified>
</cp:coreProperties>
</file>