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3020" windowHeight="8196" firstSheet="1" activeTab="1"/>
  </bookViews>
  <sheets>
    <sheet name="прил 2018" sheetId="5" state="hidden" r:id="rId1"/>
    <sheet name="Прил." sheetId="26" r:id="rId2"/>
    <sheet name="РПР" sheetId="3" r:id="rId3"/>
    <sheet name="МЦПиНР" sheetId="22" r:id="rId4"/>
    <sheet name="ВЕД2" sheetId="32" r:id="rId5"/>
  </sheets>
  <definedNames>
    <definedName name="_xlnm._FilterDatabase" localSheetId="4" hidden="1">ВЕД2!$A$14:$J$1246</definedName>
    <definedName name="_xlnm._FilterDatabase" localSheetId="3" hidden="1">МЦПиНР!$A$16:$F$59</definedName>
    <definedName name="_xlnm._FilterDatabase" localSheetId="0" hidden="1">'прил 2018'!$A$13:$H$833</definedName>
    <definedName name="_xlnm._FilterDatabase" localSheetId="1" hidden="1">Прил.!$A$14:$H$1212</definedName>
  </definedNames>
  <calcPr calcId="144525"/>
</workbook>
</file>

<file path=xl/calcChain.xml><?xml version="1.0" encoding="utf-8"?>
<calcChain xmlns="http://schemas.openxmlformats.org/spreadsheetml/2006/main">
  <c r="H522" i="26" l="1"/>
  <c r="H521" i="26" s="1"/>
  <c r="G522" i="26"/>
  <c r="F522" i="26"/>
  <c r="F521" i="26" s="1"/>
  <c r="G521" i="26"/>
  <c r="H519" i="26"/>
  <c r="H518" i="26" s="1"/>
  <c r="G519" i="26"/>
  <c r="G518" i="26" s="1"/>
  <c r="F519" i="26"/>
  <c r="F518" i="26" s="1"/>
  <c r="H516" i="26"/>
  <c r="H515" i="26" s="1"/>
  <c r="G516" i="26"/>
  <c r="G515" i="26" s="1"/>
  <c r="F516" i="26"/>
  <c r="F515" i="26"/>
  <c r="H513" i="26"/>
  <c r="H512" i="26" s="1"/>
  <c r="G513" i="26"/>
  <c r="F513" i="26"/>
  <c r="F512" i="26" s="1"/>
  <c r="G512" i="26"/>
  <c r="H510" i="26"/>
  <c r="H509" i="26" s="1"/>
  <c r="G510" i="26"/>
  <c r="F510" i="26"/>
  <c r="F509" i="26" s="1"/>
  <c r="G509" i="26"/>
  <c r="H507" i="26"/>
  <c r="H506" i="26" s="1"/>
  <c r="G507" i="26"/>
  <c r="G506" i="26" s="1"/>
  <c r="F507" i="26"/>
  <c r="F506" i="26" s="1"/>
  <c r="H504" i="26"/>
  <c r="H503" i="26" s="1"/>
  <c r="G504" i="26"/>
  <c r="G503" i="26" s="1"/>
  <c r="F504" i="26"/>
  <c r="F503" i="26" s="1"/>
  <c r="H501" i="26"/>
  <c r="H500" i="26" s="1"/>
  <c r="G501" i="26"/>
  <c r="G500" i="26" s="1"/>
  <c r="F501" i="26"/>
  <c r="F500" i="26" s="1"/>
  <c r="H498" i="26"/>
  <c r="H497" i="26" s="1"/>
  <c r="G498" i="26"/>
  <c r="G497" i="26" s="1"/>
  <c r="F498" i="26"/>
  <c r="F497" i="26" s="1"/>
  <c r="H495" i="26"/>
  <c r="H494" i="26" s="1"/>
  <c r="G495" i="26"/>
  <c r="G494" i="26" s="1"/>
  <c r="F495" i="26"/>
  <c r="F494" i="26" s="1"/>
  <c r="H492" i="26"/>
  <c r="G492" i="26"/>
  <c r="F492" i="26"/>
  <c r="H489" i="26"/>
  <c r="G489" i="26"/>
  <c r="F489" i="26"/>
  <c r="H486" i="26"/>
  <c r="H485" i="26" s="1"/>
  <c r="G486" i="26"/>
  <c r="G485" i="26" s="1"/>
  <c r="F486" i="26"/>
  <c r="F485" i="26" s="1"/>
  <c r="H483" i="26"/>
  <c r="H482" i="26" s="1"/>
  <c r="G483" i="26"/>
  <c r="G482" i="26" s="1"/>
  <c r="F483" i="26"/>
  <c r="F482" i="26" s="1"/>
  <c r="H480" i="26"/>
  <c r="G480" i="26"/>
  <c r="F480" i="26"/>
  <c r="H478" i="26"/>
  <c r="G478" i="26"/>
  <c r="G477" i="26" s="1"/>
  <c r="F478" i="26"/>
  <c r="F477" i="26" s="1"/>
  <c r="H475" i="26"/>
  <c r="H474" i="26" s="1"/>
  <c r="G475" i="26"/>
  <c r="G474" i="26" s="1"/>
  <c r="F475" i="26"/>
  <c r="F474" i="26" s="1"/>
  <c r="H472" i="26"/>
  <c r="H471" i="26" s="1"/>
  <c r="G472" i="26"/>
  <c r="G471" i="26" s="1"/>
  <c r="F472" i="26"/>
  <c r="F471" i="26" s="1"/>
  <c r="H739" i="26"/>
  <c r="H738" i="26" s="1"/>
  <c r="G739" i="26"/>
  <c r="G738" i="26" s="1"/>
  <c r="F739" i="26"/>
  <c r="F738" i="26" s="1"/>
  <c r="H1029" i="26"/>
  <c r="H1028" i="26" s="1"/>
  <c r="G1029" i="26"/>
  <c r="G1028" i="26" s="1"/>
  <c r="F1029" i="26"/>
  <c r="F1028" i="26"/>
  <c r="H1026" i="26"/>
  <c r="H1025" i="26" s="1"/>
  <c r="G1026" i="26"/>
  <c r="F1026" i="26"/>
  <c r="F1025" i="26" s="1"/>
  <c r="G1025" i="26"/>
  <c r="H1023" i="26"/>
  <c r="H1022" i="26" s="1"/>
  <c r="G1023" i="26"/>
  <c r="G1022" i="26" s="1"/>
  <c r="F1023" i="26"/>
  <c r="F1022" i="26" s="1"/>
  <c r="H1017" i="26"/>
  <c r="H1016" i="26" s="1"/>
  <c r="H1015" i="26" s="1"/>
  <c r="G1017" i="26"/>
  <c r="G1016" i="26" s="1"/>
  <c r="G1015" i="26" s="1"/>
  <c r="F1017" i="26"/>
  <c r="F1016" i="26" s="1"/>
  <c r="F1015" i="26" s="1"/>
  <c r="H1013" i="26"/>
  <c r="H1012" i="26" s="1"/>
  <c r="H1011" i="26" s="1"/>
  <c r="G1013" i="26"/>
  <c r="G1012" i="26" s="1"/>
  <c r="G1011" i="26" s="1"/>
  <c r="F1013" i="26"/>
  <c r="F1012" i="26" s="1"/>
  <c r="F1011" i="26" s="1"/>
  <c r="H1009" i="26"/>
  <c r="H1008" i="26" s="1"/>
  <c r="G1009" i="26"/>
  <c r="G1008" i="26" s="1"/>
  <c r="F1009" i="26"/>
  <c r="F1008" i="26" s="1"/>
  <c r="H1006" i="26"/>
  <c r="H1005" i="26" s="1"/>
  <c r="G1006" i="26"/>
  <c r="G1005" i="26" s="1"/>
  <c r="F1006" i="26"/>
  <c r="F1005" i="26" s="1"/>
  <c r="H1003" i="26"/>
  <c r="G1003" i="26"/>
  <c r="F1003" i="26"/>
  <c r="H1000" i="26"/>
  <c r="G1000" i="26"/>
  <c r="F1000" i="26"/>
  <c r="F999" i="26" s="1"/>
  <c r="H997" i="26"/>
  <c r="G997" i="26"/>
  <c r="G993" i="26" s="1"/>
  <c r="F997" i="26"/>
  <c r="F993" i="26" s="1"/>
  <c r="H994" i="26"/>
  <c r="G994" i="26"/>
  <c r="F994" i="26"/>
  <c r="H991" i="26"/>
  <c r="G991" i="26"/>
  <c r="G988" i="26" s="1"/>
  <c r="F991" i="26"/>
  <c r="H989" i="26"/>
  <c r="G989" i="26"/>
  <c r="F989" i="26"/>
  <c r="H986" i="26"/>
  <c r="G986" i="26"/>
  <c r="F986" i="26"/>
  <c r="H983" i="26"/>
  <c r="G983" i="26"/>
  <c r="F983" i="26"/>
  <c r="H980" i="26"/>
  <c r="H979" i="26" s="1"/>
  <c r="G980" i="26"/>
  <c r="F980" i="26"/>
  <c r="H977" i="26"/>
  <c r="H976" i="26" s="1"/>
  <c r="G977" i="26"/>
  <c r="G976" i="26" s="1"/>
  <c r="F977" i="26"/>
  <c r="F976" i="26" s="1"/>
  <c r="H973" i="26"/>
  <c r="H969" i="26" s="1"/>
  <c r="G973" i="26"/>
  <c r="F973" i="26"/>
  <c r="H970" i="26"/>
  <c r="G970" i="26"/>
  <c r="F970" i="26"/>
  <c r="F969" i="26" s="1"/>
  <c r="H967" i="26"/>
  <c r="G967" i="26"/>
  <c r="G963" i="26" s="1"/>
  <c r="F967" i="26"/>
  <c r="H964" i="26"/>
  <c r="G964" i="26"/>
  <c r="F964" i="26"/>
  <c r="H961" i="26"/>
  <c r="H960" i="26" s="1"/>
  <c r="G961" i="26"/>
  <c r="G960" i="26" s="1"/>
  <c r="F961" i="26"/>
  <c r="F960" i="26" s="1"/>
  <c r="H957" i="26"/>
  <c r="H953" i="26" s="1"/>
  <c r="G957" i="26"/>
  <c r="F957" i="26"/>
  <c r="H954" i="26"/>
  <c r="G954" i="26"/>
  <c r="F954" i="26"/>
  <c r="F953" i="26" s="1"/>
  <c r="H951" i="26"/>
  <c r="H950" i="26" s="1"/>
  <c r="G951" i="26"/>
  <c r="G950" i="26" s="1"/>
  <c r="F951" i="26"/>
  <c r="F950" i="26" s="1"/>
  <c r="F1043" i="26"/>
  <c r="H616" i="26"/>
  <c r="G616" i="26"/>
  <c r="G609" i="26" s="1"/>
  <c r="F616" i="26"/>
  <c r="H613" i="26"/>
  <c r="G613" i="26"/>
  <c r="F613" i="26"/>
  <c r="H610" i="26"/>
  <c r="G610" i="26"/>
  <c r="F610" i="26"/>
  <c r="H232" i="26"/>
  <c r="H231" i="26" s="1"/>
  <c r="G232" i="26"/>
  <c r="G231" i="26" s="1"/>
  <c r="F232" i="26"/>
  <c r="F231" i="26"/>
  <c r="H229" i="26"/>
  <c r="G229" i="26"/>
  <c r="F229" i="26"/>
  <c r="H225" i="26"/>
  <c r="G225" i="26"/>
  <c r="G224" i="26" s="1"/>
  <c r="F225" i="26"/>
  <c r="F224" i="26"/>
  <c r="F223" i="26" s="1"/>
  <c r="F209" i="26"/>
  <c r="F208" i="26" s="1"/>
  <c r="G209" i="26"/>
  <c r="G208" i="26" s="1"/>
  <c r="H209" i="26"/>
  <c r="H208" i="26" s="1"/>
  <c r="F212" i="26"/>
  <c r="F211" i="26" s="1"/>
  <c r="G212" i="26"/>
  <c r="G211" i="26" s="1"/>
  <c r="H212" i="26"/>
  <c r="H211" i="26" s="1"/>
  <c r="F215" i="26"/>
  <c r="F214" i="26" s="1"/>
  <c r="G215" i="26"/>
  <c r="G214" i="26" s="1"/>
  <c r="H215" i="26"/>
  <c r="H214" i="26" s="1"/>
  <c r="H90" i="26"/>
  <c r="G90" i="26"/>
  <c r="G89" i="26" s="1"/>
  <c r="F90" i="26"/>
  <c r="F89" i="26" s="1"/>
  <c r="F88" i="26" s="1"/>
  <c r="H89" i="26"/>
  <c r="H87" i="26" s="1"/>
  <c r="H83" i="26"/>
  <c r="H82" i="26" s="1"/>
  <c r="G83" i="26"/>
  <c r="G82" i="26" s="1"/>
  <c r="F83" i="26"/>
  <c r="F82" i="26"/>
  <c r="H79" i="26"/>
  <c r="G79" i="26"/>
  <c r="F79" i="26"/>
  <c r="F78" i="26" s="1"/>
  <c r="H78" i="26"/>
  <c r="G78" i="26"/>
  <c r="H76" i="26"/>
  <c r="G76" i="26"/>
  <c r="F76" i="26"/>
  <c r="H74" i="26"/>
  <c r="G74" i="26"/>
  <c r="F74" i="26"/>
  <c r="H70" i="26"/>
  <c r="H69" i="26" s="1"/>
  <c r="G70" i="26"/>
  <c r="F70" i="26"/>
  <c r="H224" i="26" l="1"/>
  <c r="H223" i="26" s="1"/>
  <c r="F1021" i="26"/>
  <c r="F1020" i="26" s="1"/>
  <c r="F1019" i="26" s="1"/>
  <c r="F488" i="26"/>
  <c r="G69" i="26"/>
  <c r="G68" i="26" s="1"/>
  <c r="G67" i="26" s="1"/>
  <c r="G66" i="26" s="1"/>
  <c r="H963" i="26"/>
  <c r="H949" i="26" s="1"/>
  <c r="H988" i="26"/>
  <c r="H477" i="26"/>
  <c r="H470" i="26" s="1"/>
  <c r="H488" i="26"/>
  <c r="G953" i="26"/>
  <c r="G949" i="26" s="1"/>
  <c r="F963" i="26"/>
  <c r="G969" i="26"/>
  <c r="H609" i="26"/>
  <c r="F988" i="26"/>
  <c r="H1021" i="26"/>
  <c r="H1020" i="26" s="1"/>
  <c r="H1019" i="26" s="1"/>
  <c r="H68" i="26"/>
  <c r="H67" i="26" s="1"/>
  <c r="H66" i="26" s="1"/>
  <c r="H65" i="26" s="1"/>
  <c r="G488" i="26"/>
  <c r="G470" i="26" s="1"/>
  <c r="H88" i="26"/>
  <c r="F979" i="26"/>
  <c r="G979" i="26"/>
  <c r="G999" i="26"/>
  <c r="H999" i="26"/>
  <c r="G975" i="26"/>
  <c r="F609" i="26"/>
  <c r="H993" i="26"/>
  <c r="F69" i="26"/>
  <c r="F68" i="26" s="1"/>
  <c r="F67" i="26" s="1"/>
  <c r="F66" i="26" s="1"/>
  <c r="F470" i="26"/>
  <c r="F949" i="26"/>
  <c r="F975" i="26"/>
  <c r="G1021" i="26"/>
  <c r="G1020" i="26" s="1"/>
  <c r="G1019" i="26" s="1"/>
  <c r="G223" i="26"/>
  <c r="G207" i="26"/>
  <c r="H207" i="26"/>
  <c r="F207" i="26"/>
  <c r="G88" i="26"/>
  <c r="G87" i="26"/>
  <c r="F87" i="26"/>
  <c r="G65" i="26" l="1"/>
  <c r="F948" i="26"/>
  <c r="F947" i="26" s="1"/>
  <c r="F946" i="26" s="1"/>
  <c r="F65" i="26"/>
  <c r="H975" i="26"/>
  <c r="H948" i="26"/>
  <c r="H947" i="26" s="1"/>
  <c r="H946" i="26" s="1"/>
  <c r="G948" i="26"/>
  <c r="G947" i="26" s="1"/>
  <c r="G946" i="26" s="1"/>
  <c r="G450" i="26"/>
  <c r="H450" i="26"/>
  <c r="F450" i="26"/>
  <c r="J368" i="32"/>
  <c r="I368" i="32"/>
  <c r="H368" i="32"/>
  <c r="J110" i="32"/>
  <c r="I110" i="32"/>
  <c r="H110" i="32"/>
  <c r="J107" i="32"/>
  <c r="I107" i="32"/>
  <c r="H107" i="32"/>
  <c r="J103" i="32"/>
  <c r="I103" i="32"/>
  <c r="H103" i="32"/>
  <c r="H102" i="32" l="1"/>
  <c r="I102" i="32"/>
  <c r="J102" i="32"/>
  <c r="I585" i="32" l="1"/>
  <c r="I584" i="32" s="1"/>
  <c r="J585" i="32"/>
  <c r="J584" i="32" s="1"/>
  <c r="H585" i="32"/>
  <c r="H584" i="32" s="1"/>
  <c r="H777" i="26" l="1"/>
  <c r="H776" i="26" s="1"/>
  <c r="H775" i="26" s="1"/>
  <c r="G777" i="26"/>
  <c r="G776" i="26" s="1"/>
  <c r="G775" i="26" s="1"/>
  <c r="F777" i="26"/>
  <c r="F776" i="26" s="1"/>
  <c r="F775" i="26" s="1"/>
  <c r="J1110" i="32"/>
  <c r="J1109" i="32" s="1"/>
  <c r="J1108" i="32" s="1"/>
  <c r="I1110" i="32"/>
  <c r="I1109" i="32" s="1"/>
  <c r="I1108" i="32" s="1"/>
  <c r="H1110" i="32"/>
  <c r="H1109" i="32" s="1"/>
  <c r="H1108" i="32" s="1"/>
  <c r="J57" i="32"/>
  <c r="I57" i="32"/>
  <c r="H57" i="32"/>
  <c r="J55" i="32"/>
  <c r="I55" i="32"/>
  <c r="H55" i="32"/>
  <c r="J51" i="32"/>
  <c r="I51" i="32"/>
  <c r="H51" i="32"/>
  <c r="J440" i="32"/>
  <c r="J439" i="32" s="1"/>
  <c r="I440" i="32"/>
  <c r="I439" i="32" s="1"/>
  <c r="H440" i="32"/>
  <c r="H439" i="32" s="1"/>
  <c r="I50" i="32" l="1"/>
  <c r="J50" i="32"/>
  <c r="H50" i="32"/>
  <c r="H388" i="26"/>
  <c r="H387" i="26" s="1"/>
  <c r="G388" i="26"/>
  <c r="G387" i="26" s="1"/>
  <c r="F388" i="26"/>
  <c r="F387" i="26" s="1"/>
  <c r="H385" i="26"/>
  <c r="H384" i="26" s="1"/>
  <c r="G385" i="26"/>
  <c r="G384" i="26" s="1"/>
  <c r="F385" i="26"/>
  <c r="F384" i="26" s="1"/>
  <c r="H382" i="26"/>
  <c r="H381" i="26" s="1"/>
  <c r="G382" i="26"/>
  <c r="G381" i="26" s="1"/>
  <c r="F382" i="26"/>
  <c r="F381" i="26" s="1"/>
  <c r="H378" i="26"/>
  <c r="H377" i="26" s="1"/>
  <c r="G378" i="26"/>
  <c r="G377" i="26" s="1"/>
  <c r="F378" i="26"/>
  <c r="F377" i="26" s="1"/>
  <c r="H375" i="26"/>
  <c r="H374" i="26" s="1"/>
  <c r="G375" i="26"/>
  <c r="G374" i="26" s="1"/>
  <c r="F375" i="26"/>
  <c r="F374" i="26" s="1"/>
  <c r="H372" i="26"/>
  <c r="H371" i="26" s="1"/>
  <c r="G372" i="26"/>
  <c r="G371" i="26" s="1"/>
  <c r="F372" i="26"/>
  <c r="F371" i="26" s="1"/>
  <c r="H368" i="26"/>
  <c r="H367" i="26" s="1"/>
  <c r="G368" i="26"/>
  <c r="G367" i="26" s="1"/>
  <c r="F368" i="26"/>
  <c r="F367" i="26" s="1"/>
  <c r="H365" i="26"/>
  <c r="H364" i="26" s="1"/>
  <c r="G365" i="26"/>
  <c r="G364" i="26" s="1"/>
  <c r="F365" i="26"/>
  <c r="F364" i="26" s="1"/>
  <c r="H362" i="26"/>
  <c r="H361" i="26" s="1"/>
  <c r="G362" i="26"/>
  <c r="G361" i="26" s="1"/>
  <c r="F362" i="26"/>
  <c r="F361" i="26" s="1"/>
  <c r="H358" i="26"/>
  <c r="H357" i="26" s="1"/>
  <c r="G358" i="26"/>
  <c r="G357" i="26" s="1"/>
  <c r="F358" i="26"/>
  <c r="F357" i="26" s="1"/>
  <c r="H355" i="26"/>
  <c r="H354" i="26" s="1"/>
  <c r="G355" i="26"/>
  <c r="G354" i="26" s="1"/>
  <c r="F355" i="26"/>
  <c r="F354" i="26" s="1"/>
  <c r="H352" i="26"/>
  <c r="H351" i="26" s="1"/>
  <c r="G352" i="26"/>
  <c r="G351" i="26" s="1"/>
  <c r="F352" i="26"/>
  <c r="F351" i="26" s="1"/>
  <c r="H348" i="26"/>
  <c r="H347" i="26" s="1"/>
  <c r="G348" i="26"/>
  <c r="G347" i="26" s="1"/>
  <c r="F348" i="26"/>
  <c r="F347" i="26" s="1"/>
  <c r="H345" i="26"/>
  <c r="H344" i="26" s="1"/>
  <c r="G345" i="26"/>
  <c r="G344" i="26" s="1"/>
  <c r="F345" i="26"/>
  <c r="F344" i="26" s="1"/>
  <c r="H342" i="26"/>
  <c r="G342" i="26"/>
  <c r="F342" i="26"/>
  <c r="H340" i="26"/>
  <c r="G340" i="26"/>
  <c r="F340" i="26"/>
  <c r="H337" i="26"/>
  <c r="H336" i="26" s="1"/>
  <c r="G337" i="26"/>
  <c r="G336" i="26" s="1"/>
  <c r="F337" i="26"/>
  <c r="F336" i="26" s="1"/>
  <c r="J316" i="32"/>
  <c r="J315" i="32" s="1"/>
  <c r="I316" i="32"/>
  <c r="I315" i="32" s="1"/>
  <c r="H316" i="32"/>
  <c r="H315" i="32" s="1"/>
  <c r="J313" i="32"/>
  <c r="J312" i="32" s="1"/>
  <c r="I313" i="32"/>
  <c r="I312" i="32" s="1"/>
  <c r="H313" i="32"/>
  <c r="H312" i="32" s="1"/>
  <c r="F339" i="26" l="1"/>
  <c r="F335" i="26" s="1"/>
  <c r="G370" i="26"/>
  <c r="H380" i="26"/>
  <c r="H339" i="26"/>
  <c r="H335" i="26" s="1"/>
  <c r="G350" i="26"/>
  <c r="F380" i="26"/>
  <c r="H350" i="26"/>
  <c r="H360" i="26"/>
  <c r="F360" i="26"/>
  <c r="G360" i="26"/>
  <c r="G339" i="26"/>
  <c r="G335" i="26" s="1"/>
  <c r="F370" i="26"/>
  <c r="H370" i="26"/>
  <c r="F350" i="26"/>
  <c r="G380" i="26"/>
  <c r="F334" i="26" l="1"/>
  <c r="F333" i="26" s="1"/>
  <c r="F332" i="26" s="1"/>
  <c r="H334" i="26"/>
  <c r="H333" i="26" s="1"/>
  <c r="H332" i="26" s="1"/>
  <c r="G334" i="26"/>
  <c r="G333" i="26" s="1"/>
  <c r="G332" i="26" s="1"/>
  <c r="H627" i="26" l="1"/>
  <c r="G627" i="26"/>
  <c r="F627" i="26"/>
  <c r="H625" i="26"/>
  <c r="G625" i="26"/>
  <c r="F625" i="26"/>
  <c r="H623" i="26"/>
  <c r="G623" i="26"/>
  <c r="F623" i="26"/>
  <c r="H620" i="26"/>
  <c r="G620" i="26"/>
  <c r="F620" i="26"/>
  <c r="H605" i="26"/>
  <c r="H604" i="26" s="1"/>
  <c r="G605" i="26"/>
  <c r="G604" i="26" s="1"/>
  <c r="F605" i="26"/>
  <c r="F604" i="26" s="1"/>
  <c r="H602" i="26"/>
  <c r="H601" i="26" s="1"/>
  <c r="G602" i="26"/>
  <c r="G601" i="26" s="1"/>
  <c r="F602" i="26"/>
  <c r="F601" i="26" s="1"/>
  <c r="H598" i="26"/>
  <c r="H597" i="26" s="1"/>
  <c r="G598" i="26"/>
  <c r="G597" i="26" s="1"/>
  <c r="F598" i="26"/>
  <c r="F597" i="26" s="1"/>
  <c r="H595" i="26"/>
  <c r="H594" i="26" s="1"/>
  <c r="G595" i="26"/>
  <c r="G594" i="26" s="1"/>
  <c r="F595" i="26"/>
  <c r="F594" i="26" s="1"/>
  <c r="H592" i="26"/>
  <c r="H591" i="26" s="1"/>
  <c r="G592" i="26"/>
  <c r="G591" i="26" s="1"/>
  <c r="F592" i="26"/>
  <c r="F591" i="26" s="1"/>
  <c r="H589" i="26"/>
  <c r="H588" i="26" s="1"/>
  <c r="G589" i="26"/>
  <c r="G588" i="26" s="1"/>
  <c r="F589" i="26"/>
  <c r="F588" i="26" s="1"/>
  <c r="H586" i="26"/>
  <c r="H585" i="26" s="1"/>
  <c r="G586" i="26"/>
  <c r="G585" i="26" s="1"/>
  <c r="F586" i="26"/>
  <c r="F585" i="26" s="1"/>
  <c r="H581" i="26"/>
  <c r="G581" i="26"/>
  <c r="F581" i="26"/>
  <c r="H579" i="26"/>
  <c r="G579" i="26"/>
  <c r="F579" i="26"/>
  <c r="H575" i="26"/>
  <c r="G575" i="26"/>
  <c r="F575" i="26"/>
  <c r="H571" i="26"/>
  <c r="G571" i="26"/>
  <c r="F571" i="26"/>
  <c r="H569" i="26"/>
  <c r="G569" i="26"/>
  <c r="F569" i="26"/>
  <c r="H566" i="26"/>
  <c r="H565" i="26" s="1"/>
  <c r="G566" i="26"/>
  <c r="G565" i="26" s="1"/>
  <c r="F566" i="26"/>
  <c r="F565" i="26" s="1"/>
  <c r="H563" i="26"/>
  <c r="G563" i="26"/>
  <c r="F563" i="26"/>
  <c r="H561" i="26"/>
  <c r="G561" i="26"/>
  <c r="F561" i="26"/>
  <c r="H558" i="26"/>
  <c r="H557" i="26" s="1"/>
  <c r="G558" i="26"/>
  <c r="G557" i="26" s="1"/>
  <c r="F558" i="26"/>
  <c r="F557" i="26" s="1"/>
  <c r="H554" i="26"/>
  <c r="H553" i="26" s="1"/>
  <c r="G554" i="26"/>
  <c r="G553" i="26" s="1"/>
  <c r="F554" i="26"/>
  <c r="F553" i="26" s="1"/>
  <c r="H551" i="26"/>
  <c r="H550" i="26" s="1"/>
  <c r="G551" i="26"/>
  <c r="G550" i="26" s="1"/>
  <c r="F551" i="26"/>
  <c r="F550" i="26" s="1"/>
  <c r="H548" i="26"/>
  <c r="H547" i="26" s="1"/>
  <c r="G548" i="26"/>
  <c r="G547" i="26" s="1"/>
  <c r="F548" i="26"/>
  <c r="F547" i="26" s="1"/>
  <c r="H545" i="26"/>
  <c r="G545" i="26"/>
  <c r="F545" i="26"/>
  <c r="H543" i="26"/>
  <c r="G543" i="26"/>
  <c r="F543" i="26"/>
  <c r="G542" i="26" l="1"/>
  <c r="G541" i="26" s="1"/>
  <c r="F560" i="26"/>
  <c r="G560" i="26"/>
  <c r="H560" i="26"/>
  <c r="G574" i="26"/>
  <c r="G573" i="26" s="1"/>
  <c r="H608" i="26"/>
  <c r="H607" i="26" s="1"/>
  <c r="G619" i="26"/>
  <c r="F542" i="26"/>
  <c r="F541" i="26" s="1"/>
  <c r="H568" i="26"/>
  <c r="F574" i="26"/>
  <c r="F573" i="26" s="1"/>
  <c r="H542" i="26"/>
  <c r="H541" i="26" s="1"/>
  <c r="G600" i="26"/>
  <c r="F619" i="26"/>
  <c r="F568" i="26"/>
  <c r="G568" i="26"/>
  <c r="G608" i="26"/>
  <c r="G607" i="26" s="1"/>
  <c r="H574" i="26"/>
  <c r="H573" i="26" s="1"/>
  <c r="H619" i="26"/>
  <c r="F584" i="26"/>
  <c r="F600" i="26"/>
  <c r="H600" i="26"/>
  <c r="H584" i="26"/>
  <c r="G584" i="26"/>
  <c r="G556" i="26" l="1"/>
  <c r="G540" i="26" s="1"/>
  <c r="G583" i="26"/>
  <c r="F556" i="26"/>
  <c r="F540" i="26" s="1"/>
  <c r="H556" i="26"/>
  <c r="H540" i="26" s="1"/>
  <c r="H583" i="26"/>
  <c r="F608" i="26"/>
  <c r="F607" i="26" s="1"/>
  <c r="F583" i="26"/>
  <c r="H539" i="26" l="1"/>
  <c r="G539" i="26"/>
  <c r="F539" i="26"/>
  <c r="J390" i="32"/>
  <c r="J389" i="32" s="1"/>
  <c r="I390" i="32"/>
  <c r="I389" i="32" s="1"/>
  <c r="H390" i="32"/>
  <c r="H389" i="32" s="1"/>
  <c r="E48" i="22"/>
  <c r="F48" i="22"/>
  <c r="D48" i="22"/>
  <c r="E22" i="22"/>
  <c r="F22" i="22"/>
  <c r="D22" i="22"/>
  <c r="E42" i="22"/>
  <c r="F42" i="22"/>
  <c r="D42" i="22"/>
  <c r="J1304" i="32" l="1"/>
  <c r="J1303" i="32" s="1"/>
  <c r="J1302" i="32" s="1"/>
  <c r="J1301" i="32" s="1"/>
  <c r="I1304" i="32"/>
  <c r="I1303" i="32" s="1"/>
  <c r="I1302" i="32" s="1"/>
  <c r="I1301" i="32" s="1"/>
  <c r="H1304" i="32"/>
  <c r="H1303" i="32" s="1"/>
  <c r="H1302" i="32" s="1"/>
  <c r="H1301" i="32" s="1"/>
  <c r="H432" i="26"/>
  <c r="H431" i="26" s="1"/>
  <c r="G432" i="26"/>
  <c r="G431" i="26" s="1"/>
  <c r="F432" i="26"/>
  <c r="F431" i="26" s="1"/>
  <c r="H429" i="26"/>
  <c r="H428" i="26" s="1"/>
  <c r="G429" i="26"/>
  <c r="G428" i="26" s="1"/>
  <c r="F429" i="26"/>
  <c r="F428" i="26" s="1"/>
  <c r="H423" i="26"/>
  <c r="H422" i="26" s="1"/>
  <c r="G423" i="26"/>
  <c r="G422" i="26" s="1"/>
  <c r="F423" i="26"/>
  <c r="F422" i="26" s="1"/>
  <c r="H420" i="26"/>
  <c r="H419" i="26" s="1"/>
  <c r="G420" i="26"/>
  <c r="G419" i="26" s="1"/>
  <c r="F420" i="26"/>
  <c r="F419" i="26" s="1"/>
  <c r="H417" i="26"/>
  <c r="H416" i="26" s="1"/>
  <c r="G417" i="26"/>
  <c r="G416" i="26" s="1"/>
  <c r="F417" i="26"/>
  <c r="F416" i="26" s="1"/>
  <c r="H413" i="26"/>
  <c r="H412" i="26" s="1"/>
  <c r="G413" i="26"/>
  <c r="G412" i="26" s="1"/>
  <c r="F413" i="26"/>
  <c r="F412" i="26" s="1"/>
  <c r="H410" i="26"/>
  <c r="H409" i="26" s="1"/>
  <c r="G410" i="26"/>
  <c r="G409" i="26" s="1"/>
  <c r="F410" i="26"/>
  <c r="F409" i="26" s="1"/>
  <c r="H407" i="26"/>
  <c r="H406" i="26" s="1"/>
  <c r="G407" i="26"/>
  <c r="G406" i="26" s="1"/>
  <c r="F407" i="26"/>
  <c r="F406" i="26" s="1"/>
  <c r="H404" i="26"/>
  <c r="H403" i="26" s="1"/>
  <c r="G404" i="26"/>
  <c r="G403" i="26" s="1"/>
  <c r="F404" i="26"/>
  <c r="F403" i="26" s="1"/>
  <c r="H401" i="26"/>
  <c r="H400" i="26" s="1"/>
  <c r="G401" i="26"/>
  <c r="G400" i="26" s="1"/>
  <c r="F401" i="26"/>
  <c r="F400" i="26" s="1"/>
  <c r="H398" i="26"/>
  <c r="H397" i="26" s="1"/>
  <c r="G398" i="26"/>
  <c r="G397" i="26" s="1"/>
  <c r="F398" i="26"/>
  <c r="F397" i="26" s="1"/>
  <c r="H395" i="26"/>
  <c r="H394" i="26" s="1"/>
  <c r="G395" i="26"/>
  <c r="G394" i="26" s="1"/>
  <c r="F395" i="26"/>
  <c r="F394" i="26" s="1"/>
  <c r="H435" i="26"/>
  <c r="H434" i="26" s="1"/>
  <c r="G435" i="26"/>
  <c r="G434" i="26" s="1"/>
  <c r="F435" i="26"/>
  <c r="F434" i="26" s="1"/>
  <c r="H1201" i="26"/>
  <c r="H1200" i="26" s="1"/>
  <c r="G1201" i="26"/>
  <c r="G1200" i="26" s="1"/>
  <c r="F1201" i="26"/>
  <c r="F1200" i="26" s="1"/>
  <c r="H1198" i="26"/>
  <c r="H1197" i="26" s="1"/>
  <c r="G1198" i="26"/>
  <c r="G1197" i="26" s="1"/>
  <c r="F1198" i="26"/>
  <c r="F1197" i="26" s="1"/>
  <c r="H1195" i="26"/>
  <c r="H1194" i="26" s="1"/>
  <c r="G1195" i="26"/>
  <c r="G1194" i="26" s="1"/>
  <c r="F1195" i="26"/>
  <c r="F1194" i="26" s="1"/>
  <c r="H1192" i="26"/>
  <c r="H1191" i="26" s="1"/>
  <c r="G1192" i="26"/>
  <c r="G1191" i="26" s="1"/>
  <c r="F1192" i="26"/>
  <c r="F1191" i="26" s="1"/>
  <c r="H1171" i="26"/>
  <c r="H1170" i="26" s="1"/>
  <c r="G1171" i="26"/>
  <c r="G1170" i="26" s="1"/>
  <c r="F1171" i="26"/>
  <c r="F1170" i="26" s="1"/>
  <c r="H1184" i="26"/>
  <c r="H1183" i="26" s="1"/>
  <c r="G1184" i="26"/>
  <c r="G1183" i="26" s="1"/>
  <c r="F1184" i="26"/>
  <c r="F1183" i="26" s="1"/>
  <c r="H1181" i="26"/>
  <c r="H1180" i="26" s="1"/>
  <c r="G1181" i="26"/>
  <c r="G1180" i="26" s="1"/>
  <c r="F1181" i="26"/>
  <c r="F1180" i="26" s="1"/>
  <c r="F1177" i="26"/>
  <c r="F1176" i="26" s="1"/>
  <c r="G1177" i="26"/>
  <c r="G1176" i="26" s="1"/>
  <c r="H1177" i="26"/>
  <c r="H1176" i="26" s="1"/>
  <c r="H1156" i="26"/>
  <c r="H1155" i="26" s="1"/>
  <c r="G1156" i="26"/>
  <c r="G1155" i="26" s="1"/>
  <c r="F1156" i="26"/>
  <c r="F1155" i="26" s="1"/>
  <c r="H1153" i="26"/>
  <c r="G1153" i="26"/>
  <c r="F1153" i="26"/>
  <c r="H1151" i="26"/>
  <c r="G1151" i="26"/>
  <c r="F1151" i="26"/>
  <c r="H1148" i="26"/>
  <c r="G1148" i="26"/>
  <c r="F1148" i="26"/>
  <c r="H1145" i="26"/>
  <c r="G1145" i="26"/>
  <c r="F1145" i="26"/>
  <c r="H1143" i="26"/>
  <c r="G1143" i="26"/>
  <c r="F1143" i="26"/>
  <c r="H1140" i="26"/>
  <c r="H1139" i="26" s="1"/>
  <c r="G1140" i="26"/>
  <c r="G1139" i="26" s="1"/>
  <c r="F1140" i="26"/>
  <c r="F1139" i="26" s="1"/>
  <c r="F1161" i="26"/>
  <c r="F1160" i="26" s="1"/>
  <c r="G1161" i="26"/>
  <c r="G1160" i="26" s="1"/>
  <c r="H1161" i="26"/>
  <c r="H1160" i="26" s="1"/>
  <c r="F1164" i="26"/>
  <c r="F1163" i="26" s="1"/>
  <c r="G1164" i="26"/>
  <c r="G1163" i="26" s="1"/>
  <c r="H1164" i="26"/>
  <c r="H1163" i="26" s="1"/>
  <c r="H1133" i="26"/>
  <c r="H1132" i="26" s="1"/>
  <c r="G1133" i="26"/>
  <c r="G1132" i="26" s="1"/>
  <c r="F1133" i="26"/>
  <c r="F1132" i="26" s="1"/>
  <c r="H1091" i="26"/>
  <c r="H1090" i="26" s="1"/>
  <c r="H1089" i="26" s="1"/>
  <c r="H1088" i="26" s="1"/>
  <c r="H1087" i="26" s="1"/>
  <c r="G1091" i="26"/>
  <c r="G1090" i="26" s="1"/>
  <c r="G1089" i="26" s="1"/>
  <c r="G1088" i="26" s="1"/>
  <c r="G1087" i="26" s="1"/>
  <c r="F1091" i="26"/>
  <c r="F1090" i="26" s="1"/>
  <c r="F1089" i="26" s="1"/>
  <c r="F1088" i="26" s="1"/>
  <c r="F1087" i="26" s="1"/>
  <c r="H1059" i="26"/>
  <c r="H1058" i="26" s="1"/>
  <c r="H1057" i="26" s="1"/>
  <c r="H1056" i="26" s="1"/>
  <c r="H1055" i="26" s="1"/>
  <c r="G1059" i="26"/>
  <c r="G1058" i="26" s="1"/>
  <c r="G1057" i="26" s="1"/>
  <c r="G1056" i="26" s="1"/>
  <c r="G1055" i="26" s="1"/>
  <c r="F1059" i="26"/>
  <c r="F1058" i="26" s="1"/>
  <c r="F1057" i="26" s="1"/>
  <c r="F1056" i="26" s="1"/>
  <c r="F1055" i="26" s="1"/>
  <c r="H1125" i="26"/>
  <c r="H1124" i="26" s="1"/>
  <c r="G1125" i="26"/>
  <c r="G1124" i="26" s="1"/>
  <c r="F1125" i="26"/>
  <c r="F1124" i="26" s="1"/>
  <c r="H1122" i="26"/>
  <c r="H1121" i="26" s="1"/>
  <c r="G1122" i="26"/>
  <c r="G1121" i="26" s="1"/>
  <c r="F1122" i="26"/>
  <c r="F1121" i="26" s="1"/>
  <c r="H1119" i="26"/>
  <c r="H1118" i="26" s="1"/>
  <c r="G1119" i="26"/>
  <c r="G1118" i="26" s="1"/>
  <c r="F1119" i="26"/>
  <c r="F1118" i="26" s="1"/>
  <c r="H1116" i="26"/>
  <c r="H1115" i="26" s="1"/>
  <c r="G1116" i="26"/>
  <c r="G1115" i="26" s="1"/>
  <c r="F1116" i="26"/>
  <c r="F1115" i="26" s="1"/>
  <c r="H1109" i="26"/>
  <c r="H1108" i="26" s="1"/>
  <c r="G1109" i="26"/>
  <c r="G1108" i="26" s="1"/>
  <c r="F1109" i="26"/>
  <c r="F1108" i="26" s="1"/>
  <c r="H1106" i="26"/>
  <c r="H1105" i="26" s="1"/>
  <c r="G1106" i="26"/>
  <c r="G1105" i="26" s="1"/>
  <c r="F1106" i="26"/>
  <c r="F1105" i="26" s="1"/>
  <c r="F1097" i="26"/>
  <c r="F1096" i="26" s="1"/>
  <c r="G1097" i="26"/>
  <c r="G1096" i="26" s="1"/>
  <c r="H1097" i="26"/>
  <c r="H1096" i="26" s="1"/>
  <c r="F1100" i="26"/>
  <c r="F1099" i="26" s="1"/>
  <c r="G1100" i="26"/>
  <c r="G1099" i="26" s="1"/>
  <c r="H1100" i="26"/>
  <c r="H1099" i="26" s="1"/>
  <c r="H1076" i="26"/>
  <c r="H1075" i="26" s="1"/>
  <c r="H1074" i="26" s="1"/>
  <c r="H1073" i="26" s="1"/>
  <c r="G1076" i="26"/>
  <c r="G1075" i="26" s="1"/>
  <c r="G1074" i="26" s="1"/>
  <c r="G1073" i="26" s="1"/>
  <c r="F1076" i="26"/>
  <c r="F1075" i="26" s="1"/>
  <c r="F1074" i="26" s="1"/>
  <c r="F1073" i="26" s="1"/>
  <c r="H1071" i="26"/>
  <c r="H1070" i="26" s="1"/>
  <c r="H1069" i="26" s="1"/>
  <c r="H1068" i="26" s="1"/>
  <c r="H1067" i="26" s="1"/>
  <c r="G1071" i="26"/>
  <c r="G1070" i="26" s="1"/>
  <c r="G1069" i="26" s="1"/>
  <c r="G1068" i="26" s="1"/>
  <c r="G1067" i="26" s="1"/>
  <c r="F1071" i="26"/>
  <c r="F1070" i="26" s="1"/>
  <c r="F1069" i="26" s="1"/>
  <c r="F1068" i="26" s="1"/>
  <c r="F1067" i="26" s="1"/>
  <c r="H1065" i="26"/>
  <c r="H1064" i="26" s="1"/>
  <c r="H1063" i="26" s="1"/>
  <c r="G1065" i="26"/>
  <c r="G1064" i="26" s="1"/>
  <c r="G1063" i="26" s="1"/>
  <c r="F1065" i="26"/>
  <c r="F1064" i="26" s="1"/>
  <c r="F1063" i="26" s="1"/>
  <c r="H1052" i="26"/>
  <c r="H1051" i="26" s="1"/>
  <c r="G1052" i="26"/>
  <c r="G1051" i="26" s="1"/>
  <c r="F1052" i="26"/>
  <c r="F1050" i="26" s="1"/>
  <c r="H1049" i="26"/>
  <c r="H1048" i="26" s="1"/>
  <c r="H1047" i="26" s="1"/>
  <c r="G1049" i="26"/>
  <c r="G1048" i="26" s="1"/>
  <c r="G1047" i="26" s="1"/>
  <c r="F1049" i="26"/>
  <c r="F1048" i="26" s="1"/>
  <c r="F1047" i="26" s="1"/>
  <c r="H1040" i="26"/>
  <c r="G1040" i="26"/>
  <c r="F1040" i="26"/>
  <c r="H933" i="26"/>
  <c r="H932" i="26" s="1"/>
  <c r="G933" i="26"/>
  <c r="G932" i="26" s="1"/>
  <c r="F933" i="26"/>
  <c r="F932" i="26" s="1"/>
  <c r="H930" i="26"/>
  <c r="G930" i="26"/>
  <c r="F930" i="26"/>
  <c r="H927" i="26"/>
  <c r="G927" i="26"/>
  <c r="F927" i="26"/>
  <c r="H922" i="26"/>
  <c r="H921" i="26" s="1"/>
  <c r="G922" i="26"/>
  <c r="G921" i="26" s="1"/>
  <c r="F922" i="26"/>
  <c r="F921" i="26" s="1"/>
  <c r="H917" i="26"/>
  <c r="H916" i="26" s="1"/>
  <c r="G917" i="26"/>
  <c r="G916" i="26" s="1"/>
  <c r="F917" i="26"/>
  <c r="F916" i="26" s="1"/>
  <c r="H914" i="26"/>
  <c r="H913" i="26" s="1"/>
  <c r="G914" i="26"/>
  <c r="G913" i="26" s="1"/>
  <c r="F914" i="26"/>
  <c r="F913" i="26" s="1"/>
  <c r="H911" i="26"/>
  <c r="H910" i="26" s="1"/>
  <c r="G911" i="26"/>
  <c r="G910" i="26" s="1"/>
  <c r="F911" i="26"/>
  <c r="F910" i="26" s="1"/>
  <c r="H943" i="26"/>
  <c r="G943" i="26"/>
  <c r="F943" i="26"/>
  <c r="H939" i="26"/>
  <c r="G939" i="26"/>
  <c r="F939" i="26"/>
  <c r="H845" i="26"/>
  <c r="H844" i="26" s="1"/>
  <c r="G845" i="26"/>
  <c r="G844" i="26" s="1"/>
  <c r="F845" i="26"/>
  <c r="F844" i="26" s="1"/>
  <c r="H842" i="26"/>
  <c r="H841" i="26" s="1"/>
  <c r="G842" i="26"/>
  <c r="G841" i="26" s="1"/>
  <c r="F842" i="26"/>
  <c r="F841" i="26" s="1"/>
  <c r="H839" i="26"/>
  <c r="H838" i="26" s="1"/>
  <c r="G839" i="26"/>
  <c r="G838" i="26" s="1"/>
  <c r="F839" i="26"/>
  <c r="F838" i="26" s="1"/>
  <c r="H835" i="26"/>
  <c r="H834" i="26" s="1"/>
  <c r="G835" i="26"/>
  <c r="G834" i="26" s="1"/>
  <c r="F835" i="26"/>
  <c r="F834" i="26" s="1"/>
  <c r="H829" i="26"/>
  <c r="H828" i="26" s="1"/>
  <c r="H827" i="26" s="1"/>
  <c r="G829" i="26"/>
  <c r="G828" i="26" s="1"/>
  <c r="G827" i="26" s="1"/>
  <c r="F829" i="26"/>
  <c r="F828" i="26" s="1"/>
  <c r="F827" i="26" s="1"/>
  <c r="H825" i="26"/>
  <c r="H824" i="26" s="1"/>
  <c r="G825" i="26"/>
  <c r="G824" i="26" s="1"/>
  <c r="F825" i="26"/>
  <c r="F824" i="26" s="1"/>
  <c r="H822" i="26"/>
  <c r="H821" i="26" s="1"/>
  <c r="G822" i="26"/>
  <c r="G821" i="26" s="1"/>
  <c r="F822" i="26"/>
  <c r="F821" i="26" s="1"/>
  <c r="H819" i="26"/>
  <c r="H818" i="26" s="1"/>
  <c r="G819" i="26"/>
  <c r="G818" i="26" s="1"/>
  <c r="F819" i="26"/>
  <c r="F818" i="26" s="1"/>
  <c r="H808" i="26"/>
  <c r="H807" i="26" s="1"/>
  <c r="G808" i="26"/>
  <c r="G807" i="26" s="1"/>
  <c r="F808" i="26"/>
  <c r="F807" i="26" s="1"/>
  <c r="H805" i="26"/>
  <c r="H804" i="26" s="1"/>
  <c r="G805" i="26"/>
  <c r="G804" i="26" s="1"/>
  <c r="F805" i="26"/>
  <c r="F804" i="26" s="1"/>
  <c r="F811" i="26"/>
  <c r="F810" i="26" s="1"/>
  <c r="G811" i="26"/>
  <c r="G810" i="26" s="1"/>
  <c r="H811" i="26"/>
  <c r="H810" i="26" s="1"/>
  <c r="F815" i="26"/>
  <c r="F814" i="26" s="1"/>
  <c r="G815" i="26"/>
  <c r="G814" i="26" s="1"/>
  <c r="H815" i="26"/>
  <c r="H814" i="26" s="1"/>
  <c r="H798" i="26"/>
  <c r="H797" i="26" s="1"/>
  <c r="G798" i="26"/>
  <c r="G797" i="26" s="1"/>
  <c r="F798" i="26"/>
  <c r="F797" i="26" s="1"/>
  <c r="H795" i="26"/>
  <c r="H794" i="26" s="1"/>
  <c r="G795" i="26"/>
  <c r="G794" i="26" s="1"/>
  <c r="F795" i="26"/>
  <c r="F794" i="26" s="1"/>
  <c r="H792" i="26"/>
  <c r="H791" i="26" s="1"/>
  <c r="G792" i="26"/>
  <c r="G791" i="26" s="1"/>
  <c r="F792" i="26"/>
  <c r="F791" i="26" s="1"/>
  <c r="H789" i="26"/>
  <c r="H788" i="26" s="1"/>
  <c r="G789" i="26"/>
  <c r="G788" i="26" s="1"/>
  <c r="F789" i="26"/>
  <c r="F788" i="26" s="1"/>
  <c r="H786" i="26"/>
  <c r="H785" i="26" s="1"/>
  <c r="G786" i="26"/>
  <c r="G785" i="26" s="1"/>
  <c r="F786" i="26"/>
  <c r="F785" i="26" s="1"/>
  <c r="H783" i="26"/>
  <c r="H782" i="26" s="1"/>
  <c r="G783" i="26"/>
  <c r="G782" i="26" s="1"/>
  <c r="F783" i="26"/>
  <c r="F782" i="26" s="1"/>
  <c r="H773" i="26"/>
  <c r="H772" i="26" s="1"/>
  <c r="H771" i="26" s="1"/>
  <c r="G773" i="26"/>
  <c r="G772" i="26" s="1"/>
  <c r="G771" i="26" s="1"/>
  <c r="F773" i="26"/>
  <c r="F772" i="26" s="1"/>
  <c r="F771" i="26" s="1"/>
  <c r="H769" i="26"/>
  <c r="H768" i="26" s="1"/>
  <c r="G769" i="26"/>
  <c r="G768" i="26" s="1"/>
  <c r="F769" i="26"/>
  <c r="F768" i="26" s="1"/>
  <c r="H766" i="26"/>
  <c r="H765" i="26" s="1"/>
  <c r="G766" i="26"/>
  <c r="G765" i="26" s="1"/>
  <c r="F766" i="26"/>
  <c r="F765" i="26" s="1"/>
  <c r="H762" i="26"/>
  <c r="H761" i="26" s="1"/>
  <c r="G762" i="26"/>
  <c r="G761" i="26" s="1"/>
  <c r="F762" i="26"/>
  <c r="F761" i="26" s="1"/>
  <c r="H759" i="26"/>
  <c r="H758" i="26" s="1"/>
  <c r="G759" i="26"/>
  <c r="G758" i="26" s="1"/>
  <c r="F759" i="26"/>
  <c r="F758" i="26" s="1"/>
  <c r="H756" i="26"/>
  <c r="H755" i="26" s="1"/>
  <c r="G756" i="26"/>
  <c r="G755" i="26" s="1"/>
  <c r="F756" i="26"/>
  <c r="F755" i="26" s="1"/>
  <c r="H753" i="26"/>
  <c r="H752" i="26" s="1"/>
  <c r="G753" i="26"/>
  <c r="G752" i="26" s="1"/>
  <c r="F753" i="26"/>
  <c r="F752" i="26" s="1"/>
  <c r="H750" i="26"/>
  <c r="H749" i="26" s="1"/>
  <c r="G750" i="26"/>
  <c r="G749" i="26" s="1"/>
  <c r="F750" i="26"/>
  <c r="F749" i="26" s="1"/>
  <c r="H746" i="26"/>
  <c r="H745" i="26" s="1"/>
  <c r="G746" i="26"/>
  <c r="G745" i="26" s="1"/>
  <c r="F746" i="26"/>
  <c r="F745" i="26" s="1"/>
  <c r="H743" i="26"/>
  <c r="H742" i="26" s="1"/>
  <c r="G743" i="26"/>
  <c r="G742" i="26" s="1"/>
  <c r="F743" i="26"/>
  <c r="F742" i="26" s="1"/>
  <c r="H736" i="26"/>
  <c r="H735" i="26" s="1"/>
  <c r="G736" i="26"/>
  <c r="G735" i="26" s="1"/>
  <c r="F736" i="26"/>
  <c r="F735" i="26" s="1"/>
  <c r="H733" i="26"/>
  <c r="H732" i="26" s="1"/>
  <c r="G733" i="26"/>
  <c r="G732" i="26" s="1"/>
  <c r="F733" i="26"/>
  <c r="F732" i="26" s="1"/>
  <c r="H730" i="26"/>
  <c r="H729" i="26" s="1"/>
  <c r="G730" i="26"/>
  <c r="G729" i="26" s="1"/>
  <c r="F730" i="26"/>
  <c r="F729" i="26" s="1"/>
  <c r="H714" i="26"/>
  <c r="H713" i="26" s="1"/>
  <c r="G714" i="26"/>
  <c r="G713" i="26" s="1"/>
  <c r="F714" i="26"/>
  <c r="F713" i="26" s="1"/>
  <c r="H710" i="26"/>
  <c r="H709" i="26" s="1"/>
  <c r="G710" i="26"/>
  <c r="G709" i="26" s="1"/>
  <c r="F710" i="26"/>
  <c r="F709" i="26" s="1"/>
  <c r="H707" i="26"/>
  <c r="H706" i="26" s="1"/>
  <c r="G707" i="26"/>
  <c r="G706" i="26" s="1"/>
  <c r="F707" i="26"/>
  <c r="F706" i="26" s="1"/>
  <c r="H704" i="26"/>
  <c r="H703" i="26" s="1"/>
  <c r="G704" i="26"/>
  <c r="G703" i="26" s="1"/>
  <c r="F704" i="26"/>
  <c r="F703" i="26" s="1"/>
  <c r="H701" i="26"/>
  <c r="H700" i="26" s="1"/>
  <c r="G701" i="26"/>
  <c r="G700" i="26" s="1"/>
  <c r="F701" i="26"/>
  <c r="F700" i="26" s="1"/>
  <c r="H727" i="26"/>
  <c r="H726" i="26" s="1"/>
  <c r="G727" i="26"/>
  <c r="G726" i="26" s="1"/>
  <c r="F727" i="26"/>
  <c r="F726" i="26" s="1"/>
  <c r="H724" i="26"/>
  <c r="H723" i="26" s="1"/>
  <c r="G724" i="26"/>
  <c r="G723" i="26" s="1"/>
  <c r="F724" i="26"/>
  <c r="F723" i="26" s="1"/>
  <c r="H720" i="26"/>
  <c r="H719" i="26" s="1"/>
  <c r="G720" i="26"/>
  <c r="G719" i="26" s="1"/>
  <c r="F720" i="26"/>
  <c r="F719" i="26" s="1"/>
  <c r="H694" i="26"/>
  <c r="G694" i="26"/>
  <c r="F694" i="26"/>
  <c r="H692" i="26"/>
  <c r="G692" i="26"/>
  <c r="F692" i="26"/>
  <c r="H689" i="26"/>
  <c r="G689" i="26"/>
  <c r="F689" i="26"/>
  <c r="H687" i="26"/>
  <c r="G687" i="26"/>
  <c r="F687" i="26"/>
  <c r="H684" i="26"/>
  <c r="H683" i="26" s="1"/>
  <c r="G684" i="26"/>
  <c r="G683" i="26" s="1"/>
  <c r="F684" i="26"/>
  <c r="F683" i="26" s="1"/>
  <c r="H681" i="26"/>
  <c r="H680" i="26" s="1"/>
  <c r="G681" i="26"/>
  <c r="G680" i="26" s="1"/>
  <c r="F681" i="26"/>
  <c r="F680" i="26" s="1"/>
  <c r="H678" i="26"/>
  <c r="H677" i="26" s="1"/>
  <c r="G678" i="26"/>
  <c r="G677" i="26" s="1"/>
  <c r="F678" i="26"/>
  <c r="F677" i="26" s="1"/>
  <c r="H675" i="26"/>
  <c r="H674" i="26" s="1"/>
  <c r="G675" i="26"/>
  <c r="G674" i="26" s="1"/>
  <c r="F675" i="26"/>
  <c r="F674" i="26" s="1"/>
  <c r="H671" i="26"/>
  <c r="H670" i="26" s="1"/>
  <c r="H669" i="26" s="1"/>
  <c r="G671" i="26"/>
  <c r="G670" i="26" s="1"/>
  <c r="G669" i="26" s="1"/>
  <c r="F671" i="26"/>
  <c r="F670" i="26" s="1"/>
  <c r="F669" i="26" s="1"/>
  <c r="H667" i="26"/>
  <c r="H666" i="26" s="1"/>
  <c r="G667" i="26"/>
  <c r="G666" i="26" s="1"/>
  <c r="F667" i="26"/>
  <c r="F666" i="26" s="1"/>
  <c r="H664" i="26"/>
  <c r="H663" i="26" s="1"/>
  <c r="G664" i="26"/>
  <c r="G663" i="26" s="1"/>
  <c r="F664" i="26"/>
  <c r="F663" i="26" s="1"/>
  <c r="H661" i="26"/>
  <c r="H660" i="26" s="1"/>
  <c r="G661" i="26"/>
  <c r="G660" i="26" s="1"/>
  <c r="F661" i="26"/>
  <c r="F660" i="26" s="1"/>
  <c r="H658" i="26"/>
  <c r="H657" i="26" s="1"/>
  <c r="G658" i="26"/>
  <c r="G657" i="26" s="1"/>
  <c r="F658" i="26"/>
  <c r="F657" i="26" s="1"/>
  <c r="H650" i="26"/>
  <c r="G650" i="26"/>
  <c r="F650" i="26"/>
  <c r="H648" i="26"/>
  <c r="G648" i="26"/>
  <c r="F648" i="26"/>
  <c r="H645" i="26"/>
  <c r="G645" i="26"/>
  <c r="F645" i="26"/>
  <c r="H537" i="26"/>
  <c r="H536" i="26" s="1"/>
  <c r="G537" i="26"/>
  <c r="G536" i="26" s="1"/>
  <c r="F537" i="26"/>
  <c r="F536" i="26" s="1"/>
  <c r="H534" i="26"/>
  <c r="H533" i="26" s="1"/>
  <c r="G534" i="26"/>
  <c r="G533" i="26" s="1"/>
  <c r="F534" i="26"/>
  <c r="F533" i="26" s="1"/>
  <c r="F634" i="26"/>
  <c r="G634" i="26"/>
  <c r="H634" i="26"/>
  <c r="H641" i="26"/>
  <c r="H640" i="26" s="1"/>
  <c r="G641" i="26"/>
  <c r="G640" i="26" s="1"/>
  <c r="F641" i="26"/>
  <c r="F640" i="26" s="1"/>
  <c r="H638" i="26"/>
  <c r="G638" i="26"/>
  <c r="F638" i="26"/>
  <c r="H188" i="26"/>
  <c r="G188" i="26"/>
  <c r="F188" i="26"/>
  <c r="H186" i="26"/>
  <c r="G186" i="26"/>
  <c r="F186" i="26"/>
  <c r="H183" i="26"/>
  <c r="G183" i="26"/>
  <c r="F183" i="26"/>
  <c r="I144" i="32"/>
  <c r="J144" i="32"/>
  <c r="H144" i="32"/>
  <c r="I846" i="32"/>
  <c r="J846" i="32"/>
  <c r="H846" i="32"/>
  <c r="H527" i="26"/>
  <c r="H526" i="26" s="1"/>
  <c r="H525" i="26" s="1"/>
  <c r="H524" i="26" s="1"/>
  <c r="G527" i="26"/>
  <c r="G526" i="26" s="1"/>
  <c r="G525" i="26" s="1"/>
  <c r="G524" i="26" s="1"/>
  <c r="F527" i="26"/>
  <c r="F526" i="26" s="1"/>
  <c r="F525" i="26" s="1"/>
  <c r="F524" i="26" s="1"/>
  <c r="H468" i="26"/>
  <c r="H467" i="26" s="1"/>
  <c r="G468" i="26"/>
  <c r="G467" i="26" s="1"/>
  <c r="F468" i="26"/>
  <c r="F467" i="26" s="1"/>
  <c r="H465" i="26"/>
  <c r="H464" i="26" s="1"/>
  <c r="G465" i="26"/>
  <c r="G464" i="26" s="1"/>
  <c r="F465" i="26"/>
  <c r="F464" i="26" s="1"/>
  <c r="H462" i="26"/>
  <c r="G462" i="26"/>
  <c r="F462" i="26"/>
  <c r="H460" i="26"/>
  <c r="H459" i="26" s="1"/>
  <c r="G460" i="26"/>
  <c r="G459" i="26" s="1"/>
  <c r="F460" i="26"/>
  <c r="H453" i="26"/>
  <c r="G453" i="26"/>
  <c r="F453" i="26"/>
  <c r="H447" i="26"/>
  <c r="H446" i="26" s="1"/>
  <c r="G447" i="26"/>
  <c r="G446" i="26" s="1"/>
  <c r="F447" i="26"/>
  <c r="F446" i="26" s="1"/>
  <c r="H302" i="26"/>
  <c r="H301" i="26" s="1"/>
  <c r="H300" i="26" s="1"/>
  <c r="G302" i="26"/>
  <c r="G301" i="26" s="1"/>
  <c r="G300" i="26" s="1"/>
  <c r="F302" i="26"/>
  <c r="F301" i="26" s="1"/>
  <c r="F300" i="26" s="1"/>
  <c r="H298" i="26"/>
  <c r="H297" i="26" s="1"/>
  <c r="H296" i="26" s="1"/>
  <c r="G298" i="26"/>
  <c r="G297" i="26" s="1"/>
  <c r="G296" i="26" s="1"/>
  <c r="F298" i="26"/>
  <c r="F297" i="26" s="1"/>
  <c r="F296" i="26" s="1"/>
  <c r="H292" i="26"/>
  <c r="H291" i="26" s="1"/>
  <c r="G292" i="26"/>
  <c r="G291" i="26" s="1"/>
  <c r="F292" i="26"/>
  <c r="F291" i="26" s="1"/>
  <c r="H289" i="26"/>
  <c r="H288" i="26" s="1"/>
  <c r="G289" i="26"/>
  <c r="G288" i="26" s="1"/>
  <c r="F289" i="26"/>
  <c r="F288" i="26" s="1"/>
  <c r="H285" i="26"/>
  <c r="H284" i="26" s="1"/>
  <c r="G285" i="26"/>
  <c r="G284" i="26" s="1"/>
  <c r="F285" i="26"/>
  <c r="F284" i="26" s="1"/>
  <c r="H282" i="26"/>
  <c r="G282" i="26"/>
  <c r="F282" i="26"/>
  <c r="H280" i="26"/>
  <c r="G280" i="26"/>
  <c r="F280" i="26"/>
  <c r="H277" i="26"/>
  <c r="H276" i="26" s="1"/>
  <c r="G277" i="26"/>
  <c r="G276" i="26" s="1"/>
  <c r="F277" i="26"/>
  <c r="F276" i="26" s="1"/>
  <c r="H269" i="26"/>
  <c r="G269" i="26"/>
  <c r="F269" i="26"/>
  <c r="H266" i="26"/>
  <c r="G266" i="26"/>
  <c r="F266" i="26"/>
  <c r="H258" i="26"/>
  <c r="G258" i="26"/>
  <c r="F258" i="26"/>
  <c r="H255" i="26"/>
  <c r="G255" i="26"/>
  <c r="F255" i="26"/>
  <c r="H133" i="26"/>
  <c r="H132" i="26" s="1"/>
  <c r="G133" i="26"/>
  <c r="G132" i="26" s="1"/>
  <c r="F133" i="26"/>
  <c r="F132" i="26" s="1"/>
  <c r="H130" i="26"/>
  <c r="G130" i="26"/>
  <c r="F130" i="26"/>
  <c r="H128" i="26"/>
  <c r="G128" i="26"/>
  <c r="F128" i="26"/>
  <c r="H125" i="26"/>
  <c r="G125" i="26"/>
  <c r="F125" i="26"/>
  <c r="H112" i="26"/>
  <c r="H111" i="26" s="1"/>
  <c r="G112" i="26"/>
  <c r="G111" i="26" s="1"/>
  <c r="F112" i="26"/>
  <c r="F111" i="26" s="1"/>
  <c r="H109" i="26"/>
  <c r="G109" i="26"/>
  <c r="F109" i="26"/>
  <c r="H105" i="26"/>
  <c r="G105" i="26"/>
  <c r="F105" i="26"/>
  <c r="H449" i="26" l="1"/>
  <c r="H445" i="26" s="1"/>
  <c r="H444" i="26" s="1"/>
  <c r="H443" i="26" s="1"/>
  <c r="H442" i="26" s="1"/>
  <c r="H1142" i="26"/>
  <c r="G1179" i="26"/>
  <c r="H1050" i="26"/>
  <c r="F1142" i="26"/>
  <c r="H427" i="26"/>
  <c r="F427" i="26"/>
  <c r="H938" i="26"/>
  <c r="F1159" i="26"/>
  <c r="F1158" i="26" s="1"/>
  <c r="F1179" i="26"/>
  <c r="F1190" i="26"/>
  <c r="F1189" i="26" s="1"/>
  <c r="F1188" i="26" s="1"/>
  <c r="F1187" i="26" s="1"/>
  <c r="F415" i="26"/>
  <c r="H415" i="26"/>
  <c r="H1179" i="26"/>
  <c r="H1190" i="26"/>
  <c r="H1189" i="26" s="1"/>
  <c r="H1188" i="26" s="1"/>
  <c r="H1187" i="26" s="1"/>
  <c r="G393" i="26"/>
  <c r="H393" i="26"/>
  <c r="F1147" i="26"/>
  <c r="G427" i="26"/>
  <c r="G415" i="26"/>
  <c r="F393" i="26"/>
  <c r="H1159" i="26"/>
  <c r="H1158" i="26" s="1"/>
  <c r="F926" i="26"/>
  <c r="F920" i="26" s="1"/>
  <c r="F919" i="26" s="1"/>
  <c r="G1190" i="26"/>
  <c r="G1189" i="26" s="1"/>
  <c r="G1188" i="26" s="1"/>
  <c r="G1187" i="26" s="1"/>
  <c r="G1159" i="26"/>
  <c r="G1158" i="26" s="1"/>
  <c r="G1142" i="26"/>
  <c r="G1147" i="26"/>
  <c r="H1147" i="26"/>
  <c r="F686" i="26"/>
  <c r="G926" i="26"/>
  <c r="G920" i="26" s="1"/>
  <c r="G919" i="26" s="1"/>
  <c r="F1051" i="26"/>
  <c r="F1104" i="26"/>
  <c r="F1103" i="26" s="1"/>
  <c r="F1102" i="26" s="1"/>
  <c r="H1114" i="26"/>
  <c r="H1113" i="26" s="1"/>
  <c r="H1112" i="26" s="1"/>
  <c r="H1111" i="26" s="1"/>
  <c r="F1114" i="26"/>
  <c r="F1113" i="26" s="1"/>
  <c r="F1112" i="26" s="1"/>
  <c r="F1111" i="26" s="1"/>
  <c r="G1114" i="26"/>
  <c r="G1113" i="26" s="1"/>
  <c r="G1112" i="26" s="1"/>
  <c r="G1111" i="26" s="1"/>
  <c r="G1095" i="26"/>
  <c r="G1094" i="26" s="1"/>
  <c r="G1093" i="26" s="1"/>
  <c r="H1104" i="26"/>
  <c r="H1103" i="26" s="1"/>
  <c r="H1102" i="26" s="1"/>
  <c r="H1095" i="26"/>
  <c r="H1094" i="26" s="1"/>
  <c r="H1093" i="26" s="1"/>
  <c r="F803" i="26"/>
  <c r="G1104" i="26"/>
  <c r="G1103" i="26" s="1"/>
  <c r="G1102" i="26" s="1"/>
  <c r="F1095" i="26"/>
  <c r="F1094" i="26" s="1"/>
  <c r="F1093" i="26" s="1"/>
  <c r="G938" i="26"/>
  <c r="H926" i="26"/>
  <c r="H920" i="26" s="1"/>
  <c r="H919" i="26" s="1"/>
  <c r="F833" i="26"/>
  <c r="F1061" i="26"/>
  <c r="F1054" i="26" s="1"/>
  <c r="F1062" i="26"/>
  <c r="G1062" i="26"/>
  <c r="G1061" i="26"/>
  <c r="G1054" i="26" s="1"/>
  <c r="H1061" i="26"/>
  <c r="H1054" i="26" s="1"/>
  <c r="H1062" i="26"/>
  <c r="G1050" i="26"/>
  <c r="F741" i="26"/>
  <c r="F938" i="26"/>
  <c r="F764" i="26"/>
  <c r="F295" i="26"/>
  <c r="H633" i="26"/>
  <c r="G748" i="26"/>
  <c r="H781" i="26"/>
  <c r="H780" i="26" s="1"/>
  <c r="H779" i="26" s="1"/>
  <c r="F532" i="26"/>
  <c r="F531" i="26" s="1"/>
  <c r="F530" i="26" s="1"/>
  <c r="G686" i="26"/>
  <c r="H741" i="26"/>
  <c r="H764" i="26"/>
  <c r="F781" i="26"/>
  <c r="F780" i="26" s="1"/>
  <c r="F779" i="26" s="1"/>
  <c r="G741" i="26"/>
  <c r="F748" i="26"/>
  <c r="G764" i="26"/>
  <c r="G781" i="26"/>
  <c r="G780" i="26" s="1"/>
  <c r="G779" i="26" s="1"/>
  <c r="H748" i="26"/>
  <c r="G182" i="26"/>
  <c r="G633" i="26"/>
  <c r="H686" i="26"/>
  <c r="G644" i="26"/>
  <c r="H691" i="26"/>
  <c r="H532" i="26"/>
  <c r="H531" i="26" s="1"/>
  <c r="H530" i="26" s="1"/>
  <c r="F656" i="26"/>
  <c r="G691" i="26"/>
  <c r="H279" i="26"/>
  <c r="H275" i="26" s="1"/>
  <c r="F644" i="26"/>
  <c r="F691" i="26"/>
  <c r="G532" i="26"/>
  <c r="G531" i="26" s="1"/>
  <c r="G530" i="26" s="1"/>
  <c r="F254" i="26"/>
  <c r="F253" i="26" s="1"/>
  <c r="F252" i="26" s="1"/>
  <c r="F251" i="26" s="1"/>
  <c r="F250" i="26" s="1"/>
  <c r="G279" i="26"/>
  <c r="G275" i="26" s="1"/>
  <c r="H644" i="26"/>
  <c r="H656" i="26"/>
  <c r="G656" i="26"/>
  <c r="F633" i="26"/>
  <c r="G449" i="26"/>
  <c r="G445" i="26" s="1"/>
  <c r="G444" i="26" s="1"/>
  <c r="G443" i="26" s="1"/>
  <c r="G442" i="26" s="1"/>
  <c r="F459" i="26"/>
  <c r="F458" i="26" s="1"/>
  <c r="H182" i="26"/>
  <c r="F182" i="26"/>
  <c r="H458" i="26"/>
  <c r="F104" i="26"/>
  <c r="F265" i="26"/>
  <c r="F264" i="26" s="1"/>
  <c r="F263" i="26" s="1"/>
  <c r="F262" i="26" s="1"/>
  <c r="F261" i="26" s="1"/>
  <c r="G458" i="26"/>
  <c r="F449" i="26"/>
  <c r="F445" i="26" s="1"/>
  <c r="F444" i="26" s="1"/>
  <c r="F443" i="26" s="1"/>
  <c r="F442" i="26" s="1"/>
  <c r="G104" i="26"/>
  <c r="F124" i="26"/>
  <c r="F123" i="26" s="1"/>
  <c r="F122" i="26" s="1"/>
  <c r="G265" i="26"/>
  <c r="G264" i="26" s="1"/>
  <c r="G263" i="26" s="1"/>
  <c r="G262" i="26" s="1"/>
  <c r="G261" i="26" s="1"/>
  <c r="H295" i="26"/>
  <c r="F287" i="26"/>
  <c r="G254" i="26"/>
  <c r="G253" i="26" s="1"/>
  <c r="G252" i="26" s="1"/>
  <c r="G251" i="26" s="1"/>
  <c r="G250" i="26" s="1"/>
  <c r="F279" i="26"/>
  <c r="F275" i="26" s="1"/>
  <c r="H254" i="26"/>
  <c r="H253" i="26" s="1"/>
  <c r="H252" i="26" s="1"/>
  <c r="H251" i="26" s="1"/>
  <c r="H250" i="26" s="1"/>
  <c r="H287" i="26"/>
  <c r="H104" i="26"/>
  <c r="H265" i="26"/>
  <c r="H264" i="26" s="1"/>
  <c r="H263" i="26" s="1"/>
  <c r="H262" i="26" s="1"/>
  <c r="H261" i="26" s="1"/>
  <c r="G124" i="26"/>
  <c r="H124" i="26"/>
  <c r="H123" i="26" s="1"/>
  <c r="H122" i="26" s="1"/>
  <c r="G287" i="26"/>
  <c r="G295" i="26"/>
  <c r="H392" i="26" l="1"/>
  <c r="H391" i="26" s="1"/>
  <c r="G392" i="26"/>
  <c r="G391" i="26" s="1"/>
  <c r="F457" i="26"/>
  <c r="F456" i="26" s="1"/>
  <c r="F455" i="26" s="1"/>
  <c r="G457" i="26"/>
  <c r="G456" i="26" s="1"/>
  <c r="G455" i="26" s="1"/>
  <c r="F392" i="26"/>
  <c r="F391" i="26" s="1"/>
  <c r="F673" i="26"/>
  <c r="F655" i="26" s="1"/>
  <c r="F654" i="26" s="1"/>
  <c r="F653" i="26" s="1"/>
  <c r="H457" i="26"/>
  <c r="H456" i="26" s="1"/>
  <c r="H455" i="26" s="1"/>
  <c r="H632" i="26"/>
  <c r="H631" i="26" s="1"/>
  <c r="H630" i="26" s="1"/>
  <c r="H629" i="26" s="1"/>
  <c r="H673" i="26"/>
  <c r="H655" i="26" s="1"/>
  <c r="H654" i="26" s="1"/>
  <c r="H653" i="26" s="1"/>
  <c r="G673" i="26"/>
  <c r="G655" i="26" s="1"/>
  <c r="G654" i="26" s="1"/>
  <c r="G653" i="26" s="1"/>
  <c r="G632" i="26"/>
  <c r="G631" i="26" s="1"/>
  <c r="G630" i="26" s="1"/>
  <c r="G629" i="26" s="1"/>
  <c r="F632" i="26"/>
  <c r="F631" i="26" s="1"/>
  <c r="F630" i="26" s="1"/>
  <c r="F629" i="26" s="1"/>
  <c r="F274" i="26"/>
  <c r="F273" i="26" s="1"/>
  <c r="F272" i="26" s="1"/>
  <c r="F260" i="26" s="1"/>
  <c r="G274" i="26"/>
  <c r="G273" i="26" s="1"/>
  <c r="G272" i="26" s="1"/>
  <c r="G260" i="26" s="1"/>
  <c r="G123" i="26"/>
  <c r="G122" i="26" s="1"/>
  <c r="H274" i="26"/>
  <c r="H273" i="26" s="1"/>
  <c r="H272" i="26" s="1"/>
  <c r="H260" i="26" s="1"/>
  <c r="F529" i="26" l="1"/>
  <c r="F441" i="26" s="1"/>
  <c r="H220" i="26"/>
  <c r="H219" i="26" s="1"/>
  <c r="G220" i="26"/>
  <c r="G219" i="26" s="1"/>
  <c r="F220" i="26"/>
  <c r="F219" i="26" s="1"/>
  <c r="H203" i="26"/>
  <c r="G203" i="26"/>
  <c r="F203" i="26"/>
  <c r="H201" i="26"/>
  <c r="G201" i="26"/>
  <c r="F201" i="26"/>
  <c r="H199" i="26"/>
  <c r="H198" i="26" s="1"/>
  <c r="G199" i="26"/>
  <c r="G198" i="26" s="1"/>
  <c r="F198" i="26"/>
  <c r="H191" i="26"/>
  <c r="G191" i="26"/>
  <c r="F191" i="26"/>
  <c r="H179" i="26"/>
  <c r="H178" i="26" s="1"/>
  <c r="G179" i="26"/>
  <c r="G178" i="26" s="1"/>
  <c r="F179" i="26"/>
  <c r="F178" i="26" s="1"/>
  <c r="H175" i="26"/>
  <c r="H174" i="26" s="1"/>
  <c r="G175" i="26"/>
  <c r="G174" i="26" s="1"/>
  <c r="F175" i="26"/>
  <c r="F174" i="26" s="1"/>
  <c r="H170" i="26"/>
  <c r="G170" i="26"/>
  <c r="F170" i="26"/>
  <c r="H167" i="26"/>
  <c r="G167" i="26"/>
  <c r="F167" i="26"/>
  <c r="H163" i="26"/>
  <c r="H162" i="26" s="1"/>
  <c r="G163" i="26"/>
  <c r="G162" i="26" s="1"/>
  <c r="F163" i="26"/>
  <c r="F162" i="26" s="1"/>
  <c r="H159" i="26"/>
  <c r="G159" i="26"/>
  <c r="F159" i="26"/>
  <c r="H157" i="26"/>
  <c r="G157" i="26"/>
  <c r="F157" i="26"/>
  <c r="H154" i="26"/>
  <c r="G154" i="26"/>
  <c r="F154" i="26"/>
  <c r="H151" i="26"/>
  <c r="G151" i="26"/>
  <c r="F151" i="26"/>
  <c r="H147" i="26"/>
  <c r="G147" i="26"/>
  <c r="F147" i="26"/>
  <c r="H120" i="26"/>
  <c r="G120" i="26"/>
  <c r="F120" i="26"/>
  <c r="H116" i="26"/>
  <c r="G116" i="26"/>
  <c r="F116" i="26"/>
  <c r="H115" i="26" l="1"/>
  <c r="H146" i="26"/>
  <c r="H166" i="26"/>
  <c r="G156" i="26"/>
  <c r="H156" i="26"/>
  <c r="F146" i="26"/>
  <c r="G146" i="26"/>
  <c r="G166" i="26"/>
  <c r="H190" i="26"/>
  <c r="F156" i="26"/>
  <c r="F166" i="26"/>
  <c r="G190" i="26"/>
  <c r="F190" i="26"/>
  <c r="F115" i="26"/>
  <c r="G115" i="26"/>
  <c r="H98" i="26"/>
  <c r="H97" i="26" s="1"/>
  <c r="H96" i="26" s="1"/>
  <c r="H95" i="26" s="1"/>
  <c r="H94" i="26" s="1"/>
  <c r="H93" i="26" s="1"/>
  <c r="G98" i="26"/>
  <c r="G97" i="26" s="1"/>
  <c r="G96" i="26" s="1"/>
  <c r="G95" i="26" s="1"/>
  <c r="G94" i="26" s="1"/>
  <c r="G93" i="26" s="1"/>
  <c r="F98" i="26"/>
  <c r="F97" i="26" s="1"/>
  <c r="F96" i="26" s="1"/>
  <c r="F95" i="26" s="1"/>
  <c r="F94" i="26" s="1"/>
  <c r="F93" i="26" s="1"/>
  <c r="H62" i="26"/>
  <c r="H61" i="26" s="1"/>
  <c r="G62" i="26"/>
  <c r="G61" i="26" s="1"/>
  <c r="F62" i="26"/>
  <c r="F61" i="26" s="1"/>
  <c r="H57" i="26"/>
  <c r="H56" i="26" s="1"/>
  <c r="G57" i="26"/>
  <c r="G56" i="26" s="1"/>
  <c r="F57" i="26"/>
  <c r="F56" i="26" s="1"/>
  <c r="H54" i="26"/>
  <c r="G54" i="26"/>
  <c r="F54" i="26"/>
  <c r="H52" i="26"/>
  <c r="G52" i="26"/>
  <c r="F52" i="26"/>
  <c r="H48" i="26"/>
  <c r="G48" i="26"/>
  <c r="F48" i="26"/>
  <c r="H43" i="26"/>
  <c r="G43" i="26"/>
  <c r="F43" i="26"/>
  <c r="H41" i="26"/>
  <c r="G41" i="26"/>
  <c r="F41" i="26"/>
  <c r="H37" i="26"/>
  <c r="H36" i="26" s="1"/>
  <c r="H35" i="26" s="1"/>
  <c r="H34" i="26" s="1"/>
  <c r="H33" i="26" s="1"/>
  <c r="G37" i="26"/>
  <c r="G36" i="26" s="1"/>
  <c r="G35" i="26" s="1"/>
  <c r="G34" i="26" s="1"/>
  <c r="G33" i="26" s="1"/>
  <c r="F37" i="26"/>
  <c r="H29" i="26"/>
  <c r="H28" i="26" s="1"/>
  <c r="H27" i="26" s="1"/>
  <c r="H26" i="26" s="1"/>
  <c r="G29" i="26"/>
  <c r="G28" i="26" s="1"/>
  <c r="G27" i="26" s="1"/>
  <c r="G26" i="26" s="1"/>
  <c r="F29" i="26"/>
  <c r="F28" i="26" s="1"/>
  <c r="F27" i="26" s="1"/>
  <c r="F26" i="26" s="1"/>
  <c r="H22" i="26"/>
  <c r="G22" i="26"/>
  <c r="F22" i="26"/>
  <c r="H21" i="26"/>
  <c r="H20" i="26" s="1"/>
  <c r="G21" i="26"/>
  <c r="G19" i="26" s="1"/>
  <c r="G18" i="26" s="1"/>
  <c r="F21" i="26"/>
  <c r="F20" i="26" s="1"/>
  <c r="H173" i="26" l="1"/>
  <c r="F173" i="26"/>
  <c r="G17" i="26"/>
  <c r="G173" i="26"/>
  <c r="F145" i="26"/>
  <c r="H47" i="26"/>
  <c r="H46" i="26" s="1"/>
  <c r="H45" i="26" s="1"/>
  <c r="H32" i="26" s="1"/>
  <c r="G20" i="26"/>
  <c r="H19" i="26"/>
  <c r="H18" i="26" s="1"/>
  <c r="H17" i="26" s="1"/>
  <c r="G47" i="26"/>
  <c r="G46" i="26" s="1"/>
  <c r="G45" i="26" s="1"/>
  <c r="G32" i="26" s="1"/>
  <c r="F36" i="26"/>
  <c r="F35" i="26" s="1"/>
  <c r="F34" i="26" s="1"/>
  <c r="F33" i="26" s="1"/>
  <c r="F47" i="26"/>
  <c r="F46" i="26" s="1"/>
  <c r="F45" i="26" s="1"/>
  <c r="F19" i="26"/>
  <c r="F18" i="26" s="1"/>
  <c r="F17" i="26" s="1"/>
  <c r="F32" i="26" l="1"/>
  <c r="J371" i="32" l="1"/>
  <c r="I371" i="32"/>
  <c r="H371" i="32"/>
  <c r="K1293" i="32" l="1"/>
  <c r="L1293" i="32"/>
  <c r="I1299" i="32"/>
  <c r="I1298" i="32" s="1"/>
  <c r="I1297" i="32" s="1"/>
  <c r="I1296" i="32" s="1"/>
  <c r="I1295" i="32" s="1"/>
  <c r="I1294" i="32" s="1"/>
  <c r="J1299" i="32"/>
  <c r="J1298" i="32" s="1"/>
  <c r="J1297" i="32" s="1"/>
  <c r="J1296" i="32" s="1"/>
  <c r="J1295" i="32" s="1"/>
  <c r="J1294" i="32" s="1"/>
  <c r="H1299" i="32"/>
  <c r="H1298" i="32" s="1"/>
  <c r="H1297" i="32" s="1"/>
  <c r="H1296" i="32" s="1"/>
  <c r="H1295" i="32" s="1"/>
  <c r="H1294" i="32" s="1"/>
  <c r="I1293" i="32" l="1"/>
  <c r="I1292" i="32" s="1"/>
  <c r="H1293" i="32"/>
  <c r="H1292" i="32" s="1"/>
  <c r="J1293" i="32"/>
  <c r="J1292" i="32" s="1"/>
  <c r="I823" i="32" l="1"/>
  <c r="I822" i="32" s="1"/>
  <c r="J823" i="32"/>
  <c r="J822" i="32" s="1"/>
  <c r="H823" i="32"/>
  <c r="H822" i="32" s="1"/>
  <c r="I826" i="32"/>
  <c r="I825" i="32" s="1"/>
  <c r="J826" i="32"/>
  <c r="J825" i="32" s="1"/>
  <c r="H826" i="32"/>
  <c r="H825" i="32" s="1"/>
  <c r="J876" i="32"/>
  <c r="J875" i="32" s="1"/>
  <c r="I876" i="32"/>
  <c r="I875" i="32" s="1"/>
  <c r="H876" i="32"/>
  <c r="H875" i="32" s="1"/>
  <c r="I705" i="32"/>
  <c r="J705" i="32"/>
  <c r="H705" i="32"/>
  <c r="I613" i="32"/>
  <c r="I612" i="32" s="1"/>
  <c r="J613" i="32"/>
  <c r="J612" i="32" s="1"/>
  <c r="H613" i="32"/>
  <c r="H612" i="32" s="1"/>
  <c r="I534" i="32"/>
  <c r="J534" i="32"/>
  <c r="H534" i="32"/>
  <c r="I499" i="32"/>
  <c r="J499" i="32"/>
  <c r="H499" i="32"/>
  <c r="I493" i="32"/>
  <c r="J493" i="32"/>
  <c r="H493" i="32"/>
  <c r="J157" i="32"/>
  <c r="I157" i="32"/>
  <c r="H157" i="32"/>
  <c r="J416" i="32"/>
  <c r="J415" i="32" s="1"/>
  <c r="I416" i="32"/>
  <c r="I415" i="32" s="1"/>
  <c r="H416" i="32"/>
  <c r="H415" i="32" s="1"/>
  <c r="J425" i="32"/>
  <c r="J424" i="32" s="1"/>
  <c r="I425" i="32"/>
  <c r="I424" i="32" s="1"/>
  <c r="H425" i="32"/>
  <c r="H424" i="32" s="1"/>
  <c r="I434" i="32"/>
  <c r="I433" i="32" s="1"/>
  <c r="J434" i="32"/>
  <c r="J433" i="32" s="1"/>
  <c r="H434" i="32"/>
  <c r="H433" i="32" s="1"/>
  <c r="I431" i="32"/>
  <c r="I430" i="32" s="1"/>
  <c r="J431" i="32"/>
  <c r="J430" i="32" s="1"/>
  <c r="H431" i="32"/>
  <c r="H430" i="32" s="1"/>
  <c r="I428" i="32"/>
  <c r="I427" i="32" s="1"/>
  <c r="J428" i="32"/>
  <c r="J427" i="32" s="1"/>
  <c r="K428" i="32"/>
  <c r="K427" i="32" s="1"/>
  <c r="L428" i="32"/>
  <c r="L427" i="32" s="1"/>
  <c r="H428" i="32"/>
  <c r="H427" i="32" s="1"/>
  <c r="I437" i="32"/>
  <c r="I436" i="32" s="1"/>
  <c r="J437" i="32"/>
  <c r="J436" i="32" s="1"/>
  <c r="H437" i="32"/>
  <c r="H436" i="32" s="1"/>
  <c r="I407" i="32"/>
  <c r="J407" i="32"/>
  <c r="K407" i="32"/>
  <c r="L407" i="32"/>
  <c r="H407" i="32"/>
  <c r="I367" i="32"/>
  <c r="J367" i="32"/>
  <c r="H367" i="32"/>
  <c r="I1253" i="32"/>
  <c r="I1252" i="32" s="1"/>
  <c r="J1253" i="32"/>
  <c r="J1252" i="32" s="1"/>
  <c r="H1253" i="32"/>
  <c r="H1252" i="32" s="1"/>
  <c r="K1019" i="32"/>
  <c r="L1019" i="32"/>
  <c r="J1030" i="32"/>
  <c r="J1029" i="32" s="1"/>
  <c r="I1030" i="32"/>
  <c r="I1029" i="32" s="1"/>
  <c r="H1030" i="32"/>
  <c r="H1029" i="32" s="1"/>
  <c r="K1068" i="32"/>
  <c r="L1068" i="32"/>
  <c r="K1065" i="32"/>
  <c r="L1065" i="32"/>
  <c r="J1072" i="32"/>
  <c r="J1071" i="32" s="1"/>
  <c r="I1072" i="32"/>
  <c r="I1071" i="32" s="1"/>
  <c r="H1072" i="32"/>
  <c r="H1071" i="32" s="1"/>
  <c r="J1069" i="32"/>
  <c r="J1068" i="32" s="1"/>
  <c r="I1069" i="32"/>
  <c r="I1068" i="32" s="1"/>
  <c r="H1069" i="32"/>
  <c r="H1068" i="32" s="1"/>
  <c r="J1066" i="32"/>
  <c r="J1065" i="32" s="1"/>
  <c r="I1066" i="32"/>
  <c r="I1065" i="32" s="1"/>
  <c r="H1066" i="32"/>
  <c r="H1065" i="32" s="1"/>
  <c r="I131" i="32"/>
  <c r="I130" i="32" s="1"/>
  <c r="J131" i="32"/>
  <c r="J130" i="32" s="1"/>
  <c r="H131" i="32"/>
  <c r="H130" i="32" s="1"/>
  <c r="I165" i="32"/>
  <c r="I164" i="32" s="1"/>
  <c r="J165" i="32"/>
  <c r="J164" i="32" s="1"/>
  <c r="H165" i="32"/>
  <c r="H164" i="32" s="1"/>
  <c r="K1340" i="32" l="1"/>
  <c r="I567" i="32" l="1"/>
  <c r="J567" i="32"/>
  <c r="H567" i="32"/>
  <c r="J780" i="32" l="1"/>
  <c r="J779" i="32" s="1"/>
  <c r="J778" i="32" s="1"/>
  <c r="I780" i="32"/>
  <c r="I779" i="32" s="1"/>
  <c r="H780" i="32"/>
  <c r="H779" i="32" s="1"/>
  <c r="H778" i="32" s="1"/>
  <c r="J785" i="32"/>
  <c r="J784" i="32" s="1"/>
  <c r="J783" i="32" s="1"/>
  <c r="J782" i="32" s="1"/>
  <c r="I785" i="32"/>
  <c r="I784" i="32" s="1"/>
  <c r="I783" i="32" s="1"/>
  <c r="I782" i="32" s="1"/>
  <c r="H785" i="32"/>
  <c r="H784" i="32" s="1"/>
  <c r="H783" i="32" s="1"/>
  <c r="H782" i="32" s="1"/>
  <c r="H777" i="32" l="1"/>
  <c r="H776" i="32" s="1"/>
  <c r="I778" i="32"/>
  <c r="I777" i="32" s="1"/>
  <c r="I776" i="32" s="1"/>
  <c r="J777" i="32"/>
  <c r="J776" i="32" s="1"/>
  <c r="J523" i="32" l="1"/>
  <c r="J522" i="32" s="1"/>
  <c r="I523" i="32"/>
  <c r="I522" i="32" s="1"/>
  <c r="H523" i="32"/>
  <c r="H522" i="32" s="1"/>
  <c r="I410" i="32" l="1"/>
  <c r="J410" i="32"/>
  <c r="H410" i="32"/>
  <c r="I341" i="32"/>
  <c r="I340" i="32" s="1"/>
  <c r="J341" i="32"/>
  <c r="J340" i="32" s="1"/>
  <c r="H341" i="32"/>
  <c r="H340" i="32" s="1"/>
  <c r="I357" i="32"/>
  <c r="I356" i="32" s="1"/>
  <c r="I355" i="32" s="1"/>
  <c r="I354" i="32" s="1"/>
  <c r="I353" i="32" s="1"/>
  <c r="J357" i="32"/>
  <c r="J356" i="32" s="1"/>
  <c r="J355" i="32" s="1"/>
  <c r="J354" i="32" s="1"/>
  <c r="J353" i="32" s="1"/>
  <c r="H357" i="32"/>
  <c r="H356" i="32" s="1"/>
  <c r="H355" i="32" s="1"/>
  <c r="H354" i="32" s="1"/>
  <c r="H353" i="32" s="1"/>
  <c r="J310" i="32"/>
  <c r="J309" i="32" s="1"/>
  <c r="J308" i="32" s="1"/>
  <c r="I310" i="32"/>
  <c r="I309" i="32" s="1"/>
  <c r="I308" i="32" s="1"/>
  <c r="H310" i="32"/>
  <c r="H309" i="32" s="1"/>
  <c r="H308" i="32" s="1"/>
  <c r="J276" i="32"/>
  <c r="J275" i="32" s="1"/>
  <c r="I276" i="32"/>
  <c r="I275" i="32" s="1"/>
  <c r="H276" i="32"/>
  <c r="H275" i="32" s="1"/>
  <c r="H147" i="32"/>
  <c r="J689" i="32" l="1"/>
  <c r="I689" i="32"/>
  <c r="J686" i="32"/>
  <c r="I686" i="32"/>
  <c r="J719" i="32"/>
  <c r="I719" i="32"/>
  <c r="J713" i="32"/>
  <c r="I713" i="32"/>
  <c r="J710" i="32"/>
  <c r="I710" i="32"/>
  <c r="J683" i="32"/>
  <c r="I683" i="32"/>
  <c r="J680" i="32"/>
  <c r="I680" i="32"/>
  <c r="I1269" i="32"/>
  <c r="J1269" i="32"/>
  <c r="H1269" i="32"/>
  <c r="J1334" i="32"/>
  <c r="I1334" i="32"/>
  <c r="H1334" i="32"/>
  <c r="I555" i="32"/>
  <c r="J555" i="32"/>
  <c r="H555" i="32"/>
  <c r="I552" i="32"/>
  <c r="J552" i="32"/>
  <c r="H552" i="32"/>
  <c r="I755" i="32"/>
  <c r="J755" i="32"/>
  <c r="H755" i="32"/>
  <c r="I752" i="32"/>
  <c r="J752" i="32"/>
  <c r="H752" i="32"/>
  <c r="I1317" i="32"/>
  <c r="J1317" i="32"/>
  <c r="H1317" i="32"/>
  <c r="I175" i="32"/>
  <c r="J175" i="32"/>
  <c r="H175" i="32"/>
  <c r="H1286" i="32"/>
  <c r="J1337" i="32"/>
  <c r="J1336" i="32" s="1"/>
  <c r="I1337" i="32"/>
  <c r="I1336" i="32" s="1"/>
  <c r="H1337" i="32"/>
  <c r="H1336" i="32" s="1"/>
  <c r="J1330" i="32"/>
  <c r="I1330" i="32"/>
  <c r="H1330" i="32"/>
  <c r="J1320" i="32"/>
  <c r="J1319" i="32" s="1"/>
  <c r="I1320" i="32"/>
  <c r="I1319" i="32" s="1"/>
  <c r="H1320" i="32"/>
  <c r="H1319" i="32" s="1"/>
  <c r="J1313" i="32"/>
  <c r="I1313" i="32"/>
  <c r="H1313" i="32"/>
  <c r="J1289" i="32"/>
  <c r="J1288" i="32" s="1"/>
  <c r="I1289" i="32"/>
  <c r="I1288" i="32" s="1"/>
  <c r="H1289" i="32"/>
  <c r="H1288" i="32" s="1"/>
  <c r="J1286" i="32"/>
  <c r="I1286" i="32"/>
  <c r="J1282" i="32"/>
  <c r="I1282" i="32"/>
  <c r="H1282" i="32"/>
  <c r="I1329" i="32" l="1"/>
  <c r="I1328" i="32" s="1"/>
  <c r="I1327" i="32" s="1"/>
  <c r="I1326" i="32" s="1"/>
  <c r="I1325" i="32" s="1"/>
  <c r="I1324" i="32" s="1"/>
  <c r="I1323" i="32" s="1"/>
  <c r="I551" i="32"/>
  <c r="I685" i="32"/>
  <c r="J709" i="32"/>
  <c r="J685" i="32"/>
  <c r="I709" i="32"/>
  <c r="H1329" i="32"/>
  <c r="H1328" i="32" s="1"/>
  <c r="H1327" i="32" s="1"/>
  <c r="H1326" i="32" s="1"/>
  <c r="H1325" i="32" s="1"/>
  <c r="H1324" i="32" s="1"/>
  <c r="H1323" i="32" s="1"/>
  <c r="L1323" i="32" s="1"/>
  <c r="J1312" i="32"/>
  <c r="J1311" i="32" s="1"/>
  <c r="J1310" i="32" s="1"/>
  <c r="J1308" i="32" s="1"/>
  <c r="J1307" i="32" s="1"/>
  <c r="J1306" i="32" s="1"/>
  <c r="J1329" i="32"/>
  <c r="J1328" i="32" s="1"/>
  <c r="J1327" i="32" s="1"/>
  <c r="J1326" i="32" s="1"/>
  <c r="J1325" i="32" s="1"/>
  <c r="J1324" i="32" s="1"/>
  <c r="J1323" i="32" s="1"/>
  <c r="J751" i="32"/>
  <c r="H551" i="32"/>
  <c r="J551" i="32"/>
  <c r="I751" i="32"/>
  <c r="H751" i="32"/>
  <c r="I1312" i="32"/>
  <c r="I1311" i="32" s="1"/>
  <c r="I1310" i="32" s="1"/>
  <c r="I1309" i="32" s="1"/>
  <c r="H1312" i="32"/>
  <c r="H1311" i="32" s="1"/>
  <c r="H1310" i="32" s="1"/>
  <c r="H1309" i="32" s="1"/>
  <c r="H1308" i="32" s="1"/>
  <c r="I1281" i="32"/>
  <c r="I1280" i="32" s="1"/>
  <c r="I1279" i="32" s="1"/>
  <c r="I1278" i="32" s="1"/>
  <c r="I1277" i="32" s="1"/>
  <c r="I1276" i="32" s="1"/>
  <c r="I1275" i="32" s="1"/>
  <c r="J1281" i="32"/>
  <c r="J1280" i="32" s="1"/>
  <c r="J1279" i="32" s="1"/>
  <c r="J1278" i="32" s="1"/>
  <c r="J1277" i="32" s="1"/>
  <c r="J1276" i="32" s="1"/>
  <c r="J1275" i="32" s="1"/>
  <c r="H1281" i="32"/>
  <c r="H1280" i="32" s="1"/>
  <c r="H1279" i="32" s="1"/>
  <c r="H1278" i="32" s="1"/>
  <c r="H1277" i="32" s="1"/>
  <c r="H1276" i="32" s="1"/>
  <c r="H1307" i="32" l="1"/>
  <c r="H1306" i="32" s="1"/>
  <c r="L1306" i="32" s="1"/>
  <c r="H1275" i="32"/>
  <c r="L1275" i="32" s="1"/>
  <c r="J1309" i="32"/>
  <c r="I1308" i="32"/>
  <c r="I1307" i="32" s="1"/>
  <c r="I1306" i="32" s="1"/>
  <c r="J1272" i="32" l="1"/>
  <c r="J1271" i="32" s="1"/>
  <c r="I1272" i="32"/>
  <c r="I1271" i="32" s="1"/>
  <c r="H1272" i="32"/>
  <c r="H1271" i="32" s="1"/>
  <c r="J1267" i="32"/>
  <c r="I1267" i="32"/>
  <c r="H1267" i="32"/>
  <c r="J1264" i="32"/>
  <c r="I1264" i="32"/>
  <c r="H1264" i="32"/>
  <c r="J1256" i="32"/>
  <c r="J1255" i="32" s="1"/>
  <c r="I1256" i="32"/>
  <c r="I1255" i="32" s="1"/>
  <c r="H1256" i="32"/>
  <c r="H1255" i="32" s="1"/>
  <c r="J1247" i="32"/>
  <c r="J1246" i="32" s="1"/>
  <c r="J1245" i="32" s="1"/>
  <c r="J1244" i="32" s="1"/>
  <c r="J1243" i="32" s="1"/>
  <c r="I1247" i="32"/>
  <c r="I1246" i="32" s="1"/>
  <c r="I1245" i="32" s="1"/>
  <c r="I1244" i="32" s="1"/>
  <c r="I1243" i="32" s="1"/>
  <c r="H1247" i="32"/>
  <c r="H1246" i="32" s="1"/>
  <c r="H1245" i="32" s="1"/>
  <c r="H1244" i="32" s="1"/>
  <c r="H1243" i="32" s="1"/>
  <c r="J1240" i="32"/>
  <c r="J1239" i="32" s="1"/>
  <c r="J1238" i="32" s="1"/>
  <c r="J1237" i="32" s="1"/>
  <c r="J1236" i="32" s="1"/>
  <c r="J1235" i="32" s="1"/>
  <c r="I1240" i="32"/>
  <c r="I1239" i="32" s="1"/>
  <c r="I1238" i="32" s="1"/>
  <c r="I1237" i="32" s="1"/>
  <c r="I1236" i="32" s="1"/>
  <c r="I1235" i="32" s="1"/>
  <c r="H1240" i="32"/>
  <c r="H1239" i="32" s="1"/>
  <c r="H1238" i="32" s="1"/>
  <c r="H1237" i="32" s="1"/>
  <c r="H1236" i="32" s="1"/>
  <c r="H1235" i="32" s="1"/>
  <c r="J1232" i="32"/>
  <c r="I1232" i="32"/>
  <c r="H1232" i="32"/>
  <c r="J1230" i="32"/>
  <c r="J1229" i="32" s="1"/>
  <c r="J1228" i="32" s="1"/>
  <c r="J1227" i="32" s="1"/>
  <c r="J1226" i="32" s="1"/>
  <c r="J1225" i="32" s="1"/>
  <c r="I1230" i="32"/>
  <c r="I1229" i="32" s="1"/>
  <c r="I1228" i="32" s="1"/>
  <c r="I1227" i="32" s="1"/>
  <c r="I1226" i="32" s="1"/>
  <c r="I1225" i="32" s="1"/>
  <c r="H1230" i="32"/>
  <c r="H1229" i="32" s="1"/>
  <c r="H1228" i="32" s="1"/>
  <c r="H1227" i="32" s="1"/>
  <c r="H1226" i="32" s="1"/>
  <c r="H1225" i="32" s="1"/>
  <c r="J1223" i="32"/>
  <c r="J1222" i="32" s="1"/>
  <c r="J1221" i="32" s="1"/>
  <c r="J1220" i="32" s="1"/>
  <c r="J1219" i="32" s="1"/>
  <c r="J1218" i="32" s="1"/>
  <c r="I1223" i="32"/>
  <c r="I1222" i="32" s="1"/>
  <c r="I1221" i="32" s="1"/>
  <c r="I1220" i="32" s="1"/>
  <c r="I1219" i="32" s="1"/>
  <c r="I1218" i="32" s="1"/>
  <c r="H1223" i="32"/>
  <c r="H1222" i="32" s="1"/>
  <c r="H1221" i="32" s="1"/>
  <c r="H1220" i="32" s="1"/>
  <c r="H1219" i="32" s="1"/>
  <c r="H1218" i="32" s="1"/>
  <c r="J1215" i="32"/>
  <c r="J1214" i="32" s="1"/>
  <c r="I1215" i="32"/>
  <c r="I1214" i="32" s="1"/>
  <c r="H1215" i="32"/>
  <c r="H1214" i="32" s="1"/>
  <c r="J1212" i="32"/>
  <c r="I1212" i="32"/>
  <c r="H1212" i="32"/>
  <c r="J1209" i="32"/>
  <c r="I1209" i="32"/>
  <c r="H1209" i="32"/>
  <c r="J1204" i="32"/>
  <c r="J1203" i="32" s="1"/>
  <c r="I1204" i="32"/>
  <c r="I1203" i="32" s="1"/>
  <c r="H1204" i="32"/>
  <c r="H1203" i="32" s="1"/>
  <c r="J1199" i="32"/>
  <c r="J1198" i="32" s="1"/>
  <c r="I1199" i="32"/>
  <c r="I1198" i="32" s="1"/>
  <c r="H1199" i="32"/>
  <c r="H1198" i="32" s="1"/>
  <c r="J1196" i="32"/>
  <c r="J1195" i="32" s="1"/>
  <c r="I1196" i="32"/>
  <c r="I1195" i="32" s="1"/>
  <c r="H1196" i="32"/>
  <c r="H1195" i="32" s="1"/>
  <c r="J1193" i="32"/>
  <c r="J1192" i="32" s="1"/>
  <c r="I1193" i="32"/>
  <c r="I1192" i="32" s="1"/>
  <c r="H1193" i="32"/>
  <c r="H1192" i="32" s="1"/>
  <c r="J1186" i="32"/>
  <c r="J1185" i="32" s="1"/>
  <c r="J1184" i="32" s="1"/>
  <c r="J1183" i="32" s="1"/>
  <c r="J1182" i="32" s="1"/>
  <c r="J1181" i="32" s="1"/>
  <c r="I1186" i="32"/>
  <c r="I1185" i="32" s="1"/>
  <c r="I1184" i="32" s="1"/>
  <c r="I1183" i="32" s="1"/>
  <c r="I1182" i="32" s="1"/>
  <c r="I1181" i="32" s="1"/>
  <c r="H1186" i="32"/>
  <c r="H1185" i="32" s="1"/>
  <c r="H1184" i="32" s="1"/>
  <c r="H1183" i="32" s="1"/>
  <c r="H1182" i="32" s="1"/>
  <c r="H1181" i="32" s="1"/>
  <c r="J1179" i="32"/>
  <c r="J1178" i="32" s="1"/>
  <c r="I1179" i="32"/>
  <c r="I1178" i="32" s="1"/>
  <c r="H1179" i="32"/>
  <c r="H1178" i="32" s="1"/>
  <c r="J1172" i="32"/>
  <c r="J1171" i="32" s="1"/>
  <c r="I1172" i="32"/>
  <c r="I1171" i="32" s="1"/>
  <c r="H1172" i="32"/>
  <c r="H1171" i="32" s="1"/>
  <c r="J1169" i="32"/>
  <c r="J1168" i="32" s="1"/>
  <c r="I1169" i="32"/>
  <c r="I1168" i="32" s="1"/>
  <c r="H1169" i="32"/>
  <c r="H1168" i="32" s="1"/>
  <c r="J1166" i="32"/>
  <c r="J1165" i="32" s="1"/>
  <c r="I1166" i="32"/>
  <c r="I1165" i="32" s="1"/>
  <c r="H1166" i="32"/>
  <c r="H1165" i="32" s="1"/>
  <c r="J1160" i="32"/>
  <c r="J1159" i="32" s="1"/>
  <c r="J1158" i="32" s="1"/>
  <c r="I1160" i="32"/>
  <c r="I1159" i="32" s="1"/>
  <c r="I1158" i="32" s="1"/>
  <c r="H1160" i="32"/>
  <c r="H1159" i="32" s="1"/>
  <c r="H1158" i="32" s="1"/>
  <c r="J1156" i="32"/>
  <c r="J1155" i="32" s="1"/>
  <c r="I1156" i="32"/>
  <c r="I1155" i="32" s="1"/>
  <c r="H1156" i="32"/>
  <c r="H1155" i="32" s="1"/>
  <c r="J1153" i="32"/>
  <c r="J1152" i="32" s="1"/>
  <c r="I1153" i="32"/>
  <c r="I1152" i="32" s="1"/>
  <c r="H1153" i="32"/>
  <c r="H1152" i="32" s="1"/>
  <c r="J1150" i="32"/>
  <c r="J1149" i="32" s="1"/>
  <c r="I1150" i="32"/>
  <c r="I1149" i="32" s="1"/>
  <c r="H1150" i="32"/>
  <c r="H1149" i="32" s="1"/>
  <c r="J1147" i="32"/>
  <c r="J1146" i="32" s="1"/>
  <c r="I1147" i="32"/>
  <c r="I1146" i="32" s="1"/>
  <c r="H1147" i="32"/>
  <c r="H1146" i="32" s="1"/>
  <c r="J1144" i="32"/>
  <c r="J1143" i="32" s="1"/>
  <c r="I1144" i="32"/>
  <c r="I1143" i="32" s="1"/>
  <c r="H1144" i="32"/>
  <c r="H1143" i="32" s="1"/>
  <c r="J1141" i="32"/>
  <c r="J1140" i="32" s="1"/>
  <c r="I1141" i="32"/>
  <c r="I1140" i="32" s="1"/>
  <c r="H1141" i="32"/>
  <c r="H1140" i="32" s="1"/>
  <c r="J1138" i="32"/>
  <c r="J1137" i="32" s="1"/>
  <c r="I1138" i="32"/>
  <c r="I1137" i="32" s="1"/>
  <c r="H1138" i="32"/>
  <c r="H1137" i="32" s="1"/>
  <c r="J1131" i="32"/>
  <c r="J1130" i="32" s="1"/>
  <c r="I1131" i="32"/>
  <c r="I1130" i="32" s="1"/>
  <c r="H1131" i="32"/>
  <c r="H1130" i="32" s="1"/>
  <c r="J1128" i="32"/>
  <c r="J1127" i="32" s="1"/>
  <c r="I1128" i="32"/>
  <c r="I1127" i="32" s="1"/>
  <c r="H1128" i="32"/>
  <c r="H1127" i="32" s="1"/>
  <c r="J1125" i="32"/>
  <c r="J1124" i="32" s="1"/>
  <c r="I1125" i="32"/>
  <c r="I1124" i="32" s="1"/>
  <c r="H1125" i="32"/>
  <c r="H1124" i="32" s="1"/>
  <c r="J1122" i="32"/>
  <c r="J1121" i="32" s="1"/>
  <c r="I1122" i="32"/>
  <c r="I1121" i="32" s="1"/>
  <c r="H1122" i="32"/>
  <c r="H1121" i="32" s="1"/>
  <c r="J1119" i="32"/>
  <c r="J1118" i="32" s="1"/>
  <c r="I1119" i="32"/>
  <c r="I1118" i="32" s="1"/>
  <c r="H1119" i="32"/>
  <c r="H1118" i="32" s="1"/>
  <c r="J1116" i="32"/>
  <c r="J1115" i="32" s="1"/>
  <c r="I1116" i="32"/>
  <c r="I1115" i="32" s="1"/>
  <c r="H1116" i="32"/>
  <c r="H1115" i="32" s="1"/>
  <c r="J1106" i="32"/>
  <c r="J1105" i="32" s="1"/>
  <c r="J1104" i="32" s="1"/>
  <c r="I1106" i="32"/>
  <c r="I1105" i="32" s="1"/>
  <c r="I1104" i="32" s="1"/>
  <c r="H1106" i="32"/>
  <c r="H1105" i="32" s="1"/>
  <c r="H1104" i="32" s="1"/>
  <c r="J1102" i="32"/>
  <c r="J1101" i="32" s="1"/>
  <c r="I1102" i="32"/>
  <c r="I1101" i="32" s="1"/>
  <c r="H1102" i="32"/>
  <c r="H1101" i="32" s="1"/>
  <c r="J1099" i="32"/>
  <c r="J1098" i="32" s="1"/>
  <c r="I1099" i="32"/>
  <c r="I1098" i="32" s="1"/>
  <c r="H1099" i="32"/>
  <c r="H1098" i="32" s="1"/>
  <c r="J1095" i="32"/>
  <c r="J1094" i="32" s="1"/>
  <c r="I1095" i="32"/>
  <c r="I1094" i="32" s="1"/>
  <c r="H1095" i="32"/>
  <c r="H1094" i="32" s="1"/>
  <c r="J1092" i="32"/>
  <c r="J1091" i="32" s="1"/>
  <c r="I1092" i="32"/>
  <c r="I1091" i="32" s="1"/>
  <c r="H1092" i="32"/>
  <c r="H1091" i="32" s="1"/>
  <c r="J1089" i="32"/>
  <c r="J1088" i="32" s="1"/>
  <c r="I1089" i="32"/>
  <c r="I1088" i="32" s="1"/>
  <c r="H1089" i="32"/>
  <c r="H1088" i="32" s="1"/>
  <c r="J1086" i="32"/>
  <c r="J1085" i="32" s="1"/>
  <c r="I1086" i="32"/>
  <c r="I1085" i="32" s="1"/>
  <c r="H1086" i="32"/>
  <c r="H1085" i="32" s="1"/>
  <c r="J1083" i="32"/>
  <c r="J1082" i="32" s="1"/>
  <c r="I1083" i="32"/>
  <c r="I1082" i="32" s="1"/>
  <c r="H1083" i="32"/>
  <c r="H1082" i="32" s="1"/>
  <c r="J1079" i="32"/>
  <c r="J1078" i="32" s="1"/>
  <c r="I1079" i="32"/>
  <c r="I1078" i="32" s="1"/>
  <c r="H1079" i="32"/>
  <c r="H1078" i="32" s="1"/>
  <c r="J1076" i="32"/>
  <c r="J1075" i="32" s="1"/>
  <c r="I1076" i="32"/>
  <c r="I1075" i="32" s="1"/>
  <c r="H1076" i="32"/>
  <c r="H1075" i="32" s="1"/>
  <c r="J1063" i="32"/>
  <c r="J1062" i="32" s="1"/>
  <c r="I1063" i="32"/>
  <c r="I1062" i="32" s="1"/>
  <c r="H1063" i="32"/>
  <c r="H1062" i="32" s="1"/>
  <c r="J1060" i="32"/>
  <c r="J1059" i="32" s="1"/>
  <c r="I1060" i="32"/>
  <c r="I1059" i="32" s="1"/>
  <c r="H1060" i="32"/>
  <c r="H1059" i="32" s="1"/>
  <c r="J1056" i="32"/>
  <c r="J1055" i="32" s="1"/>
  <c r="I1056" i="32"/>
  <c r="I1055" i="32" s="1"/>
  <c r="H1056" i="32"/>
  <c r="H1055" i="32" s="1"/>
  <c r="J1053" i="32"/>
  <c r="J1052" i="32" s="1"/>
  <c r="I1053" i="32"/>
  <c r="I1052" i="32" s="1"/>
  <c r="H1053" i="32"/>
  <c r="H1052" i="32" s="1"/>
  <c r="J1050" i="32"/>
  <c r="J1049" i="32" s="1"/>
  <c r="I1050" i="32"/>
  <c r="I1049" i="32" s="1"/>
  <c r="H1050" i="32"/>
  <c r="H1049" i="32" s="1"/>
  <c r="J1047" i="32"/>
  <c r="J1046" i="32" s="1"/>
  <c r="I1047" i="32"/>
  <c r="I1046" i="32" s="1"/>
  <c r="H1047" i="32"/>
  <c r="H1046" i="32" s="1"/>
  <c r="J1040" i="32"/>
  <c r="I1040" i="32"/>
  <c r="H1040" i="32"/>
  <c r="J1038" i="32"/>
  <c r="I1038" i="32"/>
  <c r="H1038" i="32"/>
  <c r="J1035" i="32"/>
  <c r="I1035" i="32"/>
  <c r="H1035" i="32"/>
  <c r="J1033" i="32"/>
  <c r="I1033" i="32"/>
  <c r="H1033" i="32"/>
  <c r="J1027" i="32"/>
  <c r="J1026" i="32" s="1"/>
  <c r="I1027" i="32"/>
  <c r="I1026" i="32" s="1"/>
  <c r="H1027" i="32"/>
  <c r="H1026" i="32" s="1"/>
  <c r="J1024" i="32"/>
  <c r="J1023" i="32" s="1"/>
  <c r="I1024" i="32"/>
  <c r="I1023" i="32" s="1"/>
  <c r="H1024" i="32"/>
  <c r="H1023" i="32" s="1"/>
  <c r="J1021" i="32"/>
  <c r="J1020" i="32" s="1"/>
  <c r="I1021" i="32"/>
  <c r="I1020" i="32" s="1"/>
  <c r="H1021" i="32"/>
  <c r="H1020" i="32" s="1"/>
  <c r="J1017" i="32"/>
  <c r="J1016" i="32" s="1"/>
  <c r="J1015" i="32" s="1"/>
  <c r="I1017" i="32"/>
  <c r="I1016" i="32" s="1"/>
  <c r="I1015" i="32" s="1"/>
  <c r="H1017" i="32"/>
  <c r="H1016" i="32" s="1"/>
  <c r="H1015" i="32" s="1"/>
  <c r="J1013" i="32"/>
  <c r="J1012" i="32" s="1"/>
  <c r="I1013" i="32"/>
  <c r="I1012" i="32" s="1"/>
  <c r="H1013" i="32"/>
  <c r="H1012" i="32" s="1"/>
  <c r="J1010" i="32"/>
  <c r="J1009" i="32" s="1"/>
  <c r="I1010" i="32"/>
  <c r="I1009" i="32" s="1"/>
  <c r="H1010" i="32"/>
  <c r="H1009" i="32" s="1"/>
  <c r="J1007" i="32"/>
  <c r="J1006" i="32" s="1"/>
  <c r="I1007" i="32"/>
  <c r="I1006" i="32" s="1"/>
  <c r="H1007" i="32"/>
  <c r="H1006" i="32" s="1"/>
  <c r="J1004" i="32"/>
  <c r="J1003" i="32" s="1"/>
  <c r="I1004" i="32"/>
  <c r="I1003" i="32" s="1"/>
  <c r="H1004" i="32"/>
  <c r="H1003" i="32" s="1"/>
  <c r="J995" i="32"/>
  <c r="J994" i="32" s="1"/>
  <c r="J993" i="32" s="1"/>
  <c r="J992" i="32" s="1"/>
  <c r="J991" i="32" s="1"/>
  <c r="J990" i="32" s="1"/>
  <c r="I995" i="32"/>
  <c r="I994" i="32" s="1"/>
  <c r="I993" i="32" s="1"/>
  <c r="I992" i="32" s="1"/>
  <c r="I991" i="32" s="1"/>
  <c r="I990" i="32" s="1"/>
  <c r="H995" i="32"/>
  <c r="H994" i="32" s="1"/>
  <c r="H993" i="32" s="1"/>
  <c r="H992" i="32" s="1"/>
  <c r="H991" i="32" s="1"/>
  <c r="H990" i="32" s="1"/>
  <c r="J987" i="32"/>
  <c r="J986" i="32" s="1"/>
  <c r="I987" i="32"/>
  <c r="I986" i="32" s="1"/>
  <c r="H987" i="32"/>
  <c r="H986" i="32" s="1"/>
  <c r="J984" i="32"/>
  <c r="I984" i="32"/>
  <c r="H984" i="32"/>
  <c r="J980" i="32"/>
  <c r="I980" i="32"/>
  <c r="H980" i="32"/>
  <c r="J971" i="32"/>
  <c r="I971" i="32"/>
  <c r="H971" i="32"/>
  <c r="J970" i="32"/>
  <c r="J969" i="32" s="1"/>
  <c r="I970" i="32"/>
  <c r="I969" i="32" s="1"/>
  <c r="H970" i="32"/>
  <c r="H969" i="32" s="1"/>
  <c r="J967" i="32"/>
  <c r="J966" i="32" s="1"/>
  <c r="I967" i="32"/>
  <c r="I966" i="32" s="1"/>
  <c r="H967" i="32"/>
  <c r="H966" i="32" s="1"/>
  <c r="J964" i="32"/>
  <c r="J963" i="32" s="1"/>
  <c r="I964" i="32"/>
  <c r="I963" i="32" s="1"/>
  <c r="H964" i="32"/>
  <c r="H963" i="32" s="1"/>
  <c r="J957" i="32"/>
  <c r="J956" i="32" s="1"/>
  <c r="J955" i="32" s="1"/>
  <c r="J954" i="32" s="1"/>
  <c r="J953" i="32" s="1"/>
  <c r="J952" i="32" s="1"/>
  <c r="I957" i="32"/>
  <c r="I956" i="32" s="1"/>
  <c r="I955" i="32" s="1"/>
  <c r="I954" i="32" s="1"/>
  <c r="I953" i="32" s="1"/>
  <c r="I952" i="32" s="1"/>
  <c r="H957" i="32"/>
  <c r="H956" i="32" s="1"/>
  <c r="H955" i="32" s="1"/>
  <c r="H954" i="32" s="1"/>
  <c r="H953" i="32" s="1"/>
  <c r="H952" i="32" s="1"/>
  <c r="J948" i="32"/>
  <c r="J947" i="32" s="1"/>
  <c r="I948" i="32"/>
  <c r="I947" i="32" s="1"/>
  <c r="H948" i="32"/>
  <c r="H947" i="32" s="1"/>
  <c r="J945" i="32"/>
  <c r="I945" i="32"/>
  <c r="H945" i="32"/>
  <c r="J941" i="32"/>
  <c r="I941" i="32"/>
  <c r="H941" i="32"/>
  <c r="J936" i="32"/>
  <c r="J935" i="32" s="1"/>
  <c r="J934" i="32" s="1"/>
  <c r="I936" i="32"/>
  <c r="I935" i="32" s="1"/>
  <c r="I934" i="32" s="1"/>
  <c r="H936" i="32"/>
  <c r="H935" i="32" s="1"/>
  <c r="H934" i="32" s="1"/>
  <c r="J931" i="32"/>
  <c r="J930" i="32" s="1"/>
  <c r="I931" i="32"/>
  <c r="I930" i="32" s="1"/>
  <c r="H931" i="32"/>
  <c r="H930" i="32" s="1"/>
  <c r="J928" i="32"/>
  <c r="J927" i="32" s="1"/>
  <c r="I928" i="32"/>
  <c r="I927" i="32" s="1"/>
  <c r="H928" i="32"/>
  <c r="H927" i="32" s="1"/>
  <c r="J925" i="32"/>
  <c r="J924" i="32" s="1"/>
  <c r="I925" i="32"/>
  <c r="I924" i="32" s="1"/>
  <c r="H925" i="32"/>
  <c r="H924" i="32" s="1"/>
  <c r="J915" i="32"/>
  <c r="J914" i="32" s="1"/>
  <c r="I915" i="32"/>
  <c r="I914" i="32" s="1"/>
  <c r="H915" i="32"/>
  <c r="H914" i="32" s="1"/>
  <c r="J910" i="32"/>
  <c r="J909" i="32" s="1"/>
  <c r="I910" i="32"/>
  <c r="I909" i="32" s="1"/>
  <c r="H910" i="32"/>
  <c r="H909" i="32" s="1"/>
  <c r="J907" i="32"/>
  <c r="I907" i="32"/>
  <c r="H907" i="32"/>
  <c r="J905" i="32"/>
  <c r="I905" i="32"/>
  <c r="H905" i="32"/>
  <c r="J901" i="32"/>
  <c r="I901" i="32"/>
  <c r="H901" i="32"/>
  <c r="J893" i="32"/>
  <c r="J892" i="32" s="1"/>
  <c r="I893" i="32"/>
  <c r="I892" i="32" s="1"/>
  <c r="H893" i="32"/>
  <c r="H892" i="32" s="1"/>
  <c r="J890" i="32"/>
  <c r="J889" i="32" s="1"/>
  <c r="I890" i="32"/>
  <c r="I889" i="32" s="1"/>
  <c r="H890" i="32"/>
  <c r="H889" i="32" s="1"/>
  <c r="J887" i="32"/>
  <c r="J886" i="32" s="1"/>
  <c r="I887" i="32"/>
  <c r="I886" i="32" s="1"/>
  <c r="H887" i="32"/>
  <c r="H886" i="32" s="1"/>
  <c r="J884" i="32"/>
  <c r="J883" i="32" s="1"/>
  <c r="I884" i="32"/>
  <c r="I883" i="32" s="1"/>
  <c r="H884" i="32"/>
  <c r="H883" i="32" s="1"/>
  <c r="J873" i="32"/>
  <c r="J872" i="32" s="1"/>
  <c r="J871" i="32" s="1"/>
  <c r="I873" i="32"/>
  <c r="I872" i="32" s="1"/>
  <c r="I871" i="32" s="1"/>
  <c r="H873" i="32"/>
  <c r="H872" i="32" s="1"/>
  <c r="H871" i="32" s="1"/>
  <c r="J869" i="32"/>
  <c r="J868" i="32" s="1"/>
  <c r="J867" i="32" s="1"/>
  <c r="I869" i="32"/>
  <c r="I868" i="32" s="1"/>
  <c r="I867" i="32" s="1"/>
  <c r="H869" i="32"/>
  <c r="H868" i="32" s="1"/>
  <c r="H867" i="32" s="1"/>
  <c r="J862" i="32"/>
  <c r="J861" i="32" s="1"/>
  <c r="J860" i="32" s="1"/>
  <c r="J859" i="32" s="1"/>
  <c r="I862" i="32"/>
  <c r="I861" i="32" s="1"/>
  <c r="I860" i="32" s="1"/>
  <c r="I859" i="32" s="1"/>
  <c r="H862" i="32"/>
  <c r="H861" i="32" s="1"/>
  <c r="H860" i="32" s="1"/>
  <c r="H859" i="32" s="1"/>
  <c r="J857" i="32"/>
  <c r="J856" i="32" s="1"/>
  <c r="I857" i="32"/>
  <c r="I856" i="32" s="1"/>
  <c r="H857" i="32"/>
  <c r="H856" i="32" s="1"/>
  <c r="J854" i="32"/>
  <c r="I854" i="32"/>
  <c r="H854" i="32"/>
  <c r="J852" i="32"/>
  <c r="I852" i="32"/>
  <c r="H852" i="32"/>
  <c r="J849" i="32"/>
  <c r="I849" i="32"/>
  <c r="H849" i="32"/>
  <c r="J844" i="32"/>
  <c r="J843" i="32" s="1"/>
  <c r="I844" i="32"/>
  <c r="I843" i="32" s="1"/>
  <c r="H844" i="32"/>
  <c r="H843" i="32" s="1"/>
  <c r="J841" i="32"/>
  <c r="J840" i="32" s="1"/>
  <c r="I841" i="32"/>
  <c r="I840" i="32" s="1"/>
  <c r="H841" i="32"/>
  <c r="H840" i="32" s="1"/>
  <c r="J834" i="32"/>
  <c r="J833" i="32" s="1"/>
  <c r="J832" i="32" s="1"/>
  <c r="J831" i="32" s="1"/>
  <c r="J830" i="32" s="1"/>
  <c r="J829" i="32" s="1"/>
  <c r="I834" i="32"/>
  <c r="I833" i="32" s="1"/>
  <c r="I832" i="32" s="1"/>
  <c r="I831" i="32" s="1"/>
  <c r="I830" i="32" s="1"/>
  <c r="I829" i="32" s="1"/>
  <c r="H834" i="32"/>
  <c r="H833" i="32" s="1"/>
  <c r="H832" i="32" s="1"/>
  <c r="H831" i="32" s="1"/>
  <c r="H830" i="32" s="1"/>
  <c r="H829" i="32" s="1"/>
  <c r="J820" i="32"/>
  <c r="J819" i="32" s="1"/>
  <c r="I820" i="32"/>
  <c r="I819" i="32" s="1"/>
  <c r="H820" i="32"/>
  <c r="H819" i="32" s="1"/>
  <c r="J817" i="32"/>
  <c r="J816" i="32" s="1"/>
  <c r="I817" i="32"/>
  <c r="I816" i="32" s="1"/>
  <c r="H817" i="32"/>
  <c r="H816" i="32" s="1"/>
  <c r="J810" i="32"/>
  <c r="J809" i="32" s="1"/>
  <c r="I810" i="32"/>
  <c r="I809" i="32" s="1"/>
  <c r="H810" i="32"/>
  <c r="H809" i="32" s="1"/>
  <c r="J807" i="32"/>
  <c r="J806" i="32" s="1"/>
  <c r="I807" i="32"/>
  <c r="I806" i="32" s="1"/>
  <c r="H807" i="32"/>
  <c r="H806" i="32" s="1"/>
  <c r="J801" i="32"/>
  <c r="J800" i="32" s="1"/>
  <c r="I801" i="32"/>
  <c r="I800" i="32" s="1"/>
  <c r="H801" i="32"/>
  <c r="H800" i="32" s="1"/>
  <c r="J798" i="32"/>
  <c r="J797" i="32" s="1"/>
  <c r="I798" i="32"/>
  <c r="I797" i="32" s="1"/>
  <c r="H798" i="32"/>
  <c r="H797" i="32" s="1"/>
  <c r="J792" i="32"/>
  <c r="J791" i="32" s="1"/>
  <c r="J790" i="32" s="1"/>
  <c r="J789" i="32" s="1"/>
  <c r="J788" i="32" s="1"/>
  <c r="I792" i="32"/>
  <c r="I791" i="32" s="1"/>
  <c r="I790" i="32" s="1"/>
  <c r="I789" i="32" s="1"/>
  <c r="I788" i="32" s="1"/>
  <c r="H792" i="32"/>
  <c r="H791" i="32" s="1"/>
  <c r="H790" i="32" s="1"/>
  <c r="H789" i="32" s="1"/>
  <c r="H788" i="32" s="1"/>
  <c r="J774" i="32"/>
  <c r="J773" i="32" s="1"/>
  <c r="J772" i="32" s="1"/>
  <c r="J771" i="32" s="1"/>
  <c r="I774" i="32"/>
  <c r="I773" i="32" s="1"/>
  <c r="I772" i="32" s="1"/>
  <c r="H774" i="32"/>
  <c r="H773" i="32" s="1"/>
  <c r="H772" i="32" s="1"/>
  <c r="J767" i="32"/>
  <c r="J766" i="32" s="1"/>
  <c r="I767" i="32"/>
  <c r="I766" i="32" s="1"/>
  <c r="H767" i="32"/>
  <c r="H765" i="32" s="1"/>
  <c r="J764" i="32"/>
  <c r="J763" i="32" s="1"/>
  <c r="J762" i="32" s="1"/>
  <c r="I764" i="32"/>
  <c r="I763" i="32" s="1"/>
  <c r="I762" i="32" s="1"/>
  <c r="H764" i="32"/>
  <c r="H763" i="32" s="1"/>
  <c r="H762" i="32" s="1"/>
  <c r="J758" i="32"/>
  <c r="J757" i="32" s="1"/>
  <c r="I758" i="32"/>
  <c r="I757" i="32" s="1"/>
  <c r="H758" i="32"/>
  <c r="H757" i="32" s="1"/>
  <c r="J745" i="32"/>
  <c r="J744" i="32" s="1"/>
  <c r="I745" i="32"/>
  <c r="I744" i="32" s="1"/>
  <c r="H745" i="32"/>
  <c r="H744" i="32" s="1"/>
  <c r="J742" i="32"/>
  <c r="J741" i="32" s="1"/>
  <c r="I742" i="32"/>
  <c r="I741" i="32" s="1"/>
  <c r="H742" i="32"/>
  <c r="H741" i="32" s="1"/>
  <c r="J739" i="32"/>
  <c r="J738" i="32" s="1"/>
  <c r="I739" i="32"/>
  <c r="I738" i="32" s="1"/>
  <c r="H739" i="32"/>
  <c r="H738" i="32" s="1"/>
  <c r="J733" i="32"/>
  <c r="J732" i="32" s="1"/>
  <c r="J731" i="32" s="1"/>
  <c r="I733" i="32"/>
  <c r="I732" i="32" s="1"/>
  <c r="I731" i="32" s="1"/>
  <c r="H733" i="32"/>
  <c r="H732" i="32" s="1"/>
  <c r="H731" i="32" s="1"/>
  <c r="J729" i="32"/>
  <c r="J728" i="32" s="1"/>
  <c r="J727" i="32" s="1"/>
  <c r="I729" i="32"/>
  <c r="I728" i="32" s="1"/>
  <c r="I727" i="32" s="1"/>
  <c r="H729" i="32"/>
  <c r="H728" i="32" s="1"/>
  <c r="H727" i="32" s="1"/>
  <c r="J725" i="32"/>
  <c r="J724" i="32" s="1"/>
  <c r="I725" i="32"/>
  <c r="I724" i="32" s="1"/>
  <c r="H725" i="32"/>
  <c r="H724" i="32" s="1"/>
  <c r="J722" i="32"/>
  <c r="J721" i="32" s="1"/>
  <c r="I722" i="32"/>
  <c r="I721" i="32" s="1"/>
  <c r="H722" i="32"/>
  <c r="H721" i="32" s="1"/>
  <c r="H719" i="32"/>
  <c r="J716" i="32"/>
  <c r="I716" i="32"/>
  <c r="H716" i="32"/>
  <c r="H713" i="32"/>
  <c r="H710" i="32"/>
  <c r="J707" i="32"/>
  <c r="J704" i="32" s="1"/>
  <c r="I707" i="32"/>
  <c r="I704" i="32" s="1"/>
  <c r="H707" i="32"/>
  <c r="H704" i="32" s="1"/>
  <c r="J702" i="32"/>
  <c r="I702" i="32"/>
  <c r="H702" i="32"/>
  <c r="J699" i="32"/>
  <c r="I699" i="32"/>
  <c r="H699" i="32"/>
  <c r="J696" i="32"/>
  <c r="I696" i="32"/>
  <c r="H696" i="32"/>
  <c r="J693" i="32"/>
  <c r="J692" i="32" s="1"/>
  <c r="I693" i="32"/>
  <c r="I692" i="32" s="1"/>
  <c r="H693" i="32"/>
  <c r="H692" i="32" s="1"/>
  <c r="H689" i="32"/>
  <c r="H686" i="32"/>
  <c r="H683" i="32"/>
  <c r="H680" i="32"/>
  <c r="J677" i="32"/>
  <c r="J676" i="32" s="1"/>
  <c r="I677" i="32"/>
  <c r="I676" i="32" s="1"/>
  <c r="H677" i="32"/>
  <c r="H676" i="32" s="1"/>
  <c r="J673" i="32"/>
  <c r="I673" i="32"/>
  <c r="H673" i="32"/>
  <c r="J670" i="32"/>
  <c r="I670" i="32"/>
  <c r="H670" i="32"/>
  <c r="J667" i="32"/>
  <c r="J666" i="32" s="1"/>
  <c r="I667" i="32"/>
  <c r="I666" i="32" s="1"/>
  <c r="H667" i="32"/>
  <c r="H666" i="32" s="1"/>
  <c r="J659" i="32"/>
  <c r="I659" i="32"/>
  <c r="H659" i="32"/>
  <c r="J655" i="32"/>
  <c r="I655" i="32"/>
  <c r="H655" i="32"/>
  <c r="J648" i="32"/>
  <c r="I648" i="32"/>
  <c r="H648" i="32"/>
  <c r="J645" i="32"/>
  <c r="I645" i="32"/>
  <c r="H645" i="32"/>
  <c r="J642" i="32"/>
  <c r="I642" i="32"/>
  <c r="H642" i="32"/>
  <c r="J638" i="32"/>
  <c r="J637" i="32" s="1"/>
  <c r="I638" i="32"/>
  <c r="I637" i="32" s="1"/>
  <c r="H638" i="32"/>
  <c r="H637" i="32" s="1"/>
  <c r="J635" i="32"/>
  <c r="J634" i="32" s="1"/>
  <c r="I635" i="32"/>
  <c r="I634" i="32" s="1"/>
  <c r="H635" i="32"/>
  <c r="H634" i="32" s="1"/>
  <c r="J628" i="32"/>
  <c r="J627" i="32" s="1"/>
  <c r="J626" i="32" s="1"/>
  <c r="J625" i="32" s="1"/>
  <c r="J624" i="32" s="1"/>
  <c r="I628" i="32"/>
  <c r="I627" i="32" s="1"/>
  <c r="I626" i="32" s="1"/>
  <c r="I625" i="32" s="1"/>
  <c r="I624" i="32" s="1"/>
  <c r="H628" i="32"/>
  <c r="H627" i="32" s="1"/>
  <c r="H626" i="32" s="1"/>
  <c r="H625" i="32" s="1"/>
  <c r="H624" i="32" s="1"/>
  <c r="J621" i="32"/>
  <c r="J620" i="32" s="1"/>
  <c r="I621" i="32"/>
  <c r="I620" i="32" s="1"/>
  <c r="I618" i="32" s="1"/>
  <c r="I617" i="32" s="1"/>
  <c r="H621" i="32"/>
  <c r="H620" i="32" s="1"/>
  <c r="H619" i="32" s="1"/>
  <c r="J610" i="32"/>
  <c r="J609" i="32" s="1"/>
  <c r="I610" i="32"/>
  <c r="I609" i="32" s="1"/>
  <c r="H610" i="32"/>
  <c r="H609" i="32" s="1"/>
  <c r="J607" i="32"/>
  <c r="J606" i="32" s="1"/>
  <c r="I607" i="32"/>
  <c r="I606" i="32" s="1"/>
  <c r="H607" i="32"/>
  <c r="H606" i="32" s="1"/>
  <c r="J603" i="32"/>
  <c r="J602" i="32" s="1"/>
  <c r="I603" i="32"/>
  <c r="I602" i="32" s="1"/>
  <c r="H603" i="32"/>
  <c r="H602" i="32" s="1"/>
  <c r="J596" i="32"/>
  <c r="J595" i="32" s="1"/>
  <c r="I596" i="32"/>
  <c r="I595" i="32" s="1"/>
  <c r="H596" i="32"/>
  <c r="H595" i="32" s="1"/>
  <c r="J592" i="32"/>
  <c r="J591" i="32" s="1"/>
  <c r="I592" i="32"/>
  <c r="I591" i="32" s="1"/>
  <c r="H592" i="32"/>
  <c r="H591" i="32" s="1"/>
  <c r="J582" i="32"/>
  <c r="J581" i="32" s="1"/>
  <c r="I582" i="32"/>
  <c r="I581" i="32" s="1"/>
  <c r="H582" i="32"/>
  <c r="H581" i="32" s="1"/>
  <c r="J579" i="32"/>
  <c r="J578" i="32" s="1"/>
  <c r="I579" i="32"/>
  <c r="I578" i="32" s="1"/>
  <c r="H579" i="32"/>
  <c r="H578" i="32" s="1"/>
  <c r="J575" i="32"/>
  <c r="J574" i="32" s="1"/>
  <c r="I575" i="32"/>
  <c r="I574" i="32" s="1"/>
  <c r="H575" i="32"/>
  <c r="H574" i="32" s="1"/>
  <c r="J565" i="32"/>
  <c r="I565" i="32"/>
  <c r="H565" i="32"/>
  <c r="J562" i="32"/>
  <c r="I562" i="32"/>
  <c r="H562" i="32"/>
  <c r="J558" i="32"/>
  <c r="J557" i="32" s="1"/>
  <c r="I558" i="32"/>
  <c r="I557" i="32" s="1"/>
  <c r="H558" i="32"/>
  <c r="J545" i="32"/>
  <c r="I545" i="32"/>
  <c r="H545" i="32"/>
  <c r="J543" i="32"/>
  <c r="I543" i="32"/>
  <c r="H543" i="32"/>
  <c r="J541" i="32"/>
  <c r="I541" i="32"/>
  <c r="H541" i="32"/>
  <c r="J538" i="32"/>
  <c r="I538" i="32"/>
  <c r="H538" i="32"/>
  <c r="J531" i="32"/>
  <c r="I531" i="32"/>
  <c r="H531" i="32"/>
  <c r="J528" i="32"/>
  <c r="I528" i="32"/>
  <c r="H528" i="32"/>
  <c r="J520" i="32"/>
  <c r="J519" i="32" s="1"/>
  <c r="J518" i="32" s="1"/>
  <c r="I520" i="32"/>
  <c r="I519" i="32" s="1"/>
  <c r="I518" i="32" s="1"/>
  <c r="H520" i="32"/>
  <c r="H519" i="32" s="1"/>
  <c r="H518" i="32" s="1"/>
  <c r="J516" i="32"/>
  <c r="J515" i="32" s="1"/>
  <c r="I516" i="32"/>
  <c r="I515" i="32" s="1"/>
  <c r="H516" i="32"/>
  <c r="H515" i="32" s="1"/>
  <c r="J513" i="32"/>
  <c r="J512" i="32" s="1"/>
  <c r="I513" i="32"/>
  <c r="I512" i="32" s="1"/>
  <c r="H513" i="32"/>
  <c r="H512" i="32" s="1"/>
  <c r="J510" i="32"/>
  <c r="J509" i="32" s="1"/>
  <c r="I510" i="32"/>
  <c r="I509" i="32" s="1"/>
  <c r="H510" i="32"/>
  <c r="H509" i="32" s="1"/>
  <c r="J507" i="32"/>
  <c r="J506" i="32" s="1"/>
  <c r="I507" i="32"/>
  <c r="I506" i="32" s="1"/>
  <c r="H507" i="32"/>
  <c r="H506" i="32" s="1"/>
  <c r="J504" i="32"/>
  <c r="J503" i="32" s="1"/>
  <c r="I504" i="32"/>
  <c r="I503" i="32" s="1"/>
  <c r="H504" i="32"/>
  <c r="H503" i="32" s="1"/>
  <c r="J497" i="32"/>
  <c r="J492" i="32" s="1"/>
  <c r="I497" i="32"/>
  <c r="I492" i="32" s="1"/>
  <c r="H497" i="32"/>
  <c r="H492" i="32" s="1"/>
  <c r="J489" i="32"/>
  <c r="I489" i="32"/>
  <c r="H489" i="32"/>
  <c r="J487" i="32"/>
  <c r="I487" i="32"/>
  <c r="H487" i="32"/>
  <c r="J484" i="32"/>
  <c r="J483" i="32" s="1"/>
  <c r="I484" i="32"/>
  <c r="I483" i="32" s="1"/>
  <c r="H484" i="32"/>
  <c r="H483" i="32" s="1"/>
  <c r="J481" i="32"/>
  <c r="I481" i="32"/>
  <c r="H481" i="32"/>
  <c r="J479" i="32"/>
  <c r="I479" i="32"/>
  <c r="H479" i="32"/>
  <c r="J476" i="32"/>
  <c r="J475" i="32" s="1"/>
  <c r="I476" i="32"/>
  <c r="I475" i="32" s="1"/>
  <c r="H476" i="32"/>
  <c r="H475" i="32" s="1"/>
  <c r="J472" i="32"/>
  <c r="J471" i="32" s="1"/>
  <c r="I472" i="32"/>
  <c r="I471" i="32" s="1"/>
  <c r="H472" i="32"/>
  <c r="H471" i="32" s="1"/>
  <c r="J469" i="32"/>
  <c r="J468" i="32" s="1"/>
  <c r="I469" i="32"/>
  <c r="I468" i="32" s="1"/>
  <c r="H469" i="32"/>
  <c r="H468" i="32" s="1"/>
  <c r="J466" i="32"/>
  <c r="J465" i="32" s="1"/>
  <c r="I466" i="32"/>
  <c r="I465" i="32" s="1"/>
  <c r="H466" i="32"/>
  <c r="H465" i="32" s="1"/>
  <c r="J463" i="32"/>
  <c r="I463" i="32"/>
  <c r="H463" i="32"/>
  <c r="J461" i="32"/>
  <c r="I461" i="32"/>
  <c r="H461" i="32"/>
  <c r="J455" i="32"/>
  <c r="J454" i="32" s="1"/>
  <c r="I455" i="32"/>
  <c r="I454" i="32" s="1"/>
  <c r="H455" i="32"/>
  <c r="H454" i="32" s="1"/>
  <c r="J452" i="32"/>
  <c r="J451" i="32" s="1"/>
  <c r="I452" i="32"/>
  <c r="I451" i="32" s="1"/>
  <c r="H452" i="32"/>
  <c r="H451" i="32" s="1"/>
  <c r="J445" i="32"/>
  <c r="J444" i="32" s="1"/>
  <c r="J443" i="32" s="1"/>
  <c r="J442" i="32" s="1"/>
  <c r="I445" i="32"/>
  <c r="I444" i="32" s="1"/>
  <c r="I443" i="32" s="1"/>
  <c r="I442" i="32" s="1"/>
  <c r="H445" i="32"/>
  <c r="H444" i="32" s="1"/>
  <c r="H443" i="32" s="1"/>
  <c r="H442" i="32" s="1"/>
  <c r="J422" i="32"/>
  <c r="J421" i="32" s="1"/>
  <c r="I422" i="32"/>
  <c r="I421" i="32" s="1"/>
  <c r="H422" i="32"/>
  <c r="H421" i="32" s="1"/>
  <c r="J419" i="32"/>
  <c r="J418" i="32" s="1"/>
  <c r="I419" i="32"/>
  <c r="I418" i="32" s="1"/>
  <c r="H419" i="32"/>
  <c r="H418" i="32" s="1"/>
  <c r="J413" i="32"/>
  <c r="J412" i="32" s="1"/>
  <c r="I413" i="32"/>
  <c r="I412" i="32" s="1"/>
  <c r="H413" i="32"/>
  <c r="H412" i="32" s="1"/>
  <c r="J406" i="32"/>
  <c r="I406" i="32"/>
  <c r="H406" i="32"/>
  <c r="J404" i="32"/>
  <c r="J403" i="32" s="1"/>
  <c r="I404" i="32"/>
  <c r="I403" i="32" s="1"/>
  <c r="H404" i="32"/>
  <c r="H403" i="32" s="1"/>
  <c r="J401" i="32"/>
  <c r="J400" i="32" s="1"/>
  <c r="I401" i="32"/>
  <c r="I400" i="32" s="1"/>
  <c r="H401" i="32"/>
  <c r="H400" i="32" s="1"/>
  <c r="J398" i="32"/>
  <c r="I398" i="32"/>
  <c r="H398" i="32"/>
  <c r="J396" i="32"/>
  <c r="I396" i="32"/>
  <c r="H396" i="32"/>
  <c r="J393" i="32"/>
  <c r="J392" i="32" s="1"/>
  <c r="I393" i="32"/>
  <c r="I392" i="32" s="1"/>
  <c r="H393" i="32"/>
  <c r="H392" i="32" s="1"/>
  <c r="J386" i="32"/>
  <c r="J385" i="32" s="1"/>
  <c r="I386" i="32"/>
  <c r="I385" i="32" s="1"/>
  <c r="H386" i="32"/>
  <c r="H385" i="32" s="1"/>
  <c r="J383" i="32"/>
  <c r="J382" i="32" s="1"/>
  <c r="I383" i="32"/>
  <c r="I382" i="32" s="1"/>
  <c r="H383" i="32"/>
  <c r="H382" i="32" s="1"/>
  <c r="J380" i="32"/>
  <c r="I380" i="32"/>
  <c r="H380" i="32"/>
  <c r="J378" i="32"/>
  <c r="J377" i="32" s="1"/>
  <c r="I378" i="32"/>
  <c r="I377" i="32" s="1"/>
  <c r="H378" i="32"/>
  <c r="J365" i="32"/>
  <c r="J364" i="32" s="1"/>
  <c r="I365" i="32"/>
  <c r="I364" i="32" s="1"/>
  <c r="H365" i="32"/>
  <c r="H364" i="32" s="1"/>
  <c r="J351" i="32"/>
  <c r="J350" i="32" s="1"/>
  <c r="I351" i="32"/>
  <c r="I350" i="32" s="1"/>
  <c r="H351" i="32"/>
  <c r="H350" i="32" s="1"/>
  <c r="J348" i="32"/>
  <c r="J347" i="32" s="1"/>
  <c r="I348" i="32"/>
  <c r="I347" i="32" s="1"/>
  <c r="H348" i="32"/>
  <c r="H347" i="32" s="1"/>
  <c r="J345" i="32"/>
  <c r="J344" i="32" s="1"/>
  <c r="I345" i="32"/>
  <c r="I344" i="32" s="1"/>
  <c r="H345" i="32"/>
  <c r="H344" i="32" s="1"/>
  <c r="J338" i="32"/>
  <c r="J337" i="32" s="1"/>
  <c r="I338" i="32"/>
  <c r="I337" i="32" s="1"/>
  <c r="H338" i="32"/>
  <c r="H337" i="32" s="1"/>
  <c r="J335" i="32"/>
  <c r="J334" i="32" s="1"/>
  <c r="I335" i="32"/>
  <c r="I334" i="32" s="1"/>
  <c r="H335" i="32"/>
  <c r="H334" i="32" s="1"/>
  <c r="J332" i="32"/>
  <c r="J331" i="32" s="1"/>
  <c r="I332" i="32"/>
  <c r="I331" i="32" s="1"/>
  <c r="H332" i="32"/>
  <c r="H331" i="32" s="1"/>
  <c r="J329" i="32"/>
  <c r="J328" i="32" s="1"/>
  <c r="I329" i="32"/>
  <c r="I328" i="32" s="1"/>
  <c r="H329" i="32"/>
  <c r="H328" i="32" s="1"/>
  <c r="J326" i="32"/>
  <c r="J325" i="32" s="1"/>
  <c r="I326" i="32"/>
  <c r="I325" i="32" s="1"/>
  <c r="H326" i="32"/>
  <c r="H325" i="32" s="1"/>
  <c r="J323" i="32"/>
  <c r="J322" i="32" s="1"/>
  <c r="I323" i="32"/>
  <c r="I322" i="32" s="1"/>
  <c r="H323" i="32"/>
  <c r="H322" i="32" s="1"/>
  <c r="J306" i="32"/>
  <c r="J305" i="32" s="1"/>
  <c r="I306" i="32"/>
  <c r="I305" i="32" s="1"/>
  <c r="H306" i="32"/>
  <c r="H305" i="32" s="1"/>
  <c r="J303" i="32"/>
  <c r="J302" i="32" s="1"/>
  <c r="I303" i="32"/>
  <c r="I302" i="32" s="1"/>
  <c r="H303" i="32"/>
  <c r="H302" i="32" s="1"/>
  <c r="J300" i="32"/>
  <c r="J299" i="32" s="1"/>
  <c r="I300" i="32"/>
  <c r="I299" i="32" s="1"/>
  <c r="H300" i="32"/>
  <c r="H299" i="32" s="1"/>
  <c r="J296" i="32"/>
  <c r="J295" i="32" s="1"/>
  <c r="I296" i="32"/>
  <c r="I295" i="32" s="1"/>
  <c r="H296" i="32"/>
  <c r="H295" i="32" s="1"/>
  <c r="J293" i="32"/>
  <c r="J292" i="32" s="1"/>
  <c r="I293" i="32"/>
  <c r="I292" i="32" s="1"/>
  <c r="H293" i="32"/>
  <c r="H292" i="32" s="1"/>
  <c r="J290" i="32"/>
  <c r="J289" i="32" s="1"/>
  <c r="I290" i="32"/>
  <c r="I289" i="32" s="1"/>
  <c r="H290" i="32"/>
  <c r="H289" i="32" s="1"/>
  <c r="J286" i="32"/>
  <c r="J285" i="32" s="1"/>
  <c r="I286" i="32"/>
  <c r="I285" i="32" s="1"/>
  <c r="H286" i="32"/>
  <c r="H285" i="32" s="1"/>
  <c r="J283" i="32"/>
  <c r="J282" i="32" s="1"/>
  <c r="I283" i="32"/>
  <c r="I282" i="32" s="1"/>
  <c r="H283" i="32"/>
  <c r="H282" i="32" s="1"/>
  <c r="J280" i="32"/>
  <c r="J279" i="32" s="1"/>
  <c r="I280" i="32"/>
  <c r="I279" i="32" s="1"/>
  <c r="H280" i="32"/>
  <c r="H279" i="32" s="1"/>
  <c r="J273" i="32"/>
  <c r="J272" i="32" s="1"/>
  <c r="I273" i="32"/>
  <c r="I272" i="32" s="1"/>
  <c r="H273" i="32"/>
  <c r="H272" i="32" s="1"/>
  <c r="J270" i="32"/>
  <c r="I270" i="32"/>
  <c r="H270" i="32"/>
  <c r="J268" i="32"/>
  <c r="I268" i="32"/>
  <c r="H268" i="32"/>
  <c r="J265" i="32"/>
  <c r="J264" i="32" s="1"/>
  <c r="I265" i="32"/>
  <c r="I264" i="32" s="1"/>
  <c r="H265" i="32"/>
  <c r="H264" i="32" s="1"/>
  <c r="J258" i="32"/>
  <c r="J257" i="32" s="1"/>
  <c r="I258" i="32"/>
  <c r="I257" i="32" s="1"/>
  <c r="H258" i="32"/>
  <c r="H257" i="32" s="1"/>
  <c r="J255" i="32"/>
  <c r="J254" i="32" s="1"/>
  <c r="I255" i="32"/>
  <c r="I254" i="32" s="1"/>
  <c r="H255" i="32"/>
  <c r="H254" i="32" s="1"/>
  <c r="J252" i="32"/>
  <c r="J251" i="32" s="1"/>
  <c r="I252" i="32"/>
  <c r="I251" i="32" s="1"/>
  <c r="H252" i="32"/>
  <c r="H251" i="32" s="1"/>
  <c r="J245" i="32"/>
  <c r="J244" i="32" s="1"/>
  <c r="J243" i="32" s="1"/>
  <c r="J242" i="32" s="1"/>
  <c r="J241" i="32" s="1"/>
  <c r="J240" i="32" s="1"/>
  <c r="I245" i="32"/>
  <c r="I244" i="32" s="1"/>
  <c r="I243" i="32" s="1"/>
  <c r="I242" i="32" s="1"/>
  <c r="I241" i="32" s="1"/>
  <c r="I240" i="32" s="1"/>
  <c r="H245" i="32"/>
  <c r="H244" i="32" s="1"/>
  <c r="H243" i="32" s="1"/>
  <c r="H242" i="32" s="1"/>
  <c r="H241" i="32" s="1"/>
  <c r="H240" i="32" s="1"/>
  <c r="J237" i="32"/>
  <c r="J236" i="32" s="1"/>
  <c r="J235" i="32" s="1"/>
  <c r="I237" i="32"/>
  <c r="I236" i="32" s="1"/>
  <c r="I235" i="32" s="1"/>
  <c r="H237" i="32"/>
  <c r="H236" i="32" s="1"/>
  <c r="H235" i="32" s="1"/>
  <c r="J233" i="32"/>
  <c r="J232" i="32" s="1"/>
  <c r="J231" i="32" s="1"/>
  <c r="I233" i="32"/>
  <c r="I232" i="32" s="1"/>
  <c r="I231" i="32" s="1"/>
  <c r="H233" i="32"/>
  <c r="H232" i="32" s="1"/>
  <c r="H231" i="32" s="1"/>
  <c r="J227" i="32"/>
  <c r="J226" i="32" s="1"/>
  <c r="I227" i="32"/>
  <c r="I226" i="32" s="1"/>
  <c r="H227" i="32"/>
  <c r="H226" i="32" s="1"/>
  <c r="J224" i="32"/>
  <c r="J223" i="32" s="1"/>
  <c r="I224" i="32"/>
  <c r="I223" i="32" s="1"/>
  <c r="H224" i="32"/>
  <c r="H223" i="32" s="1"/>
  <c r="J220" i="32"/>
  <c r="J219" i="32" s="1"/>
  <c r="I220" i="32"/>
  <c r="I219" i="32" s="1"/>
  <c r="H220" i="32"/>
  <c r="H219" i="32" s="1"/>
  <c r="J217" i="32"/>
  <c r="I217" i="32"/>
  <c r="H217" i="32"/>
  <c r="J215" i="32"/>
  <c r="I215" i="32"/>
  <c r="H215" i="32"/>
  <c r="J212" i="32"/>
  <c r="J211" i="32" s="1"/>
  <c r="I212" i="32"/>
  <c r="I211" i="32" s="1"/>
  <c r="H212" i="32"/>
  <c r="H211" i="32" s="1"/>
  <c r="J204" i="32"/>
  <c r="I204" i="32"/>
  <c r="H204" i="32"/>
  <c r="J201" i="32"/>
  <c r="I201" i="32"/>
  <c r="H201" i="32"/>
  <c r="J193" i="32"/>
  <c r="I193" i="32"/>
  <c r="H193" i="32"/>
  <c r="J190" i="32"/>
  <c r="I190" i="32"/>
  <c r="H190" i="32"/>
  <c r="J181" i="32"/>
  <c r="J180" i="32" s="1"/>
  <c r="I181" i="32"/>
  <c r="I180" i="32" s="1"/>
  <c r="H181" i="32"/>
  <c r="H180" i="32" s="1"/>
  <c r="J178" i="32"/>
  <c r="I178" i="32"/>
  <c r="H178" i="32"/>
  <c r="H174" i="32" s="1"/>
  <c r="J168" i="32"/>
  <c r="J167" i="32" s="1"/>
  <c r="I168" i="32"/>
  <c r="I167" i="32" s="1"/>
  <c r="H168" i="32"/>
  <c r="H167" i="32" s="1"/>
  <c r="J159" i="32"/>
  <c r="I159" i="32"/>
  <c r="H159" i="32"/>
  <c r="J155" i="32"/>
  <c r="J154" i="32" s="1"/>
  <c r="I155" i="32"/>
  <c r="I154" i="32" s="1"/>
  <c r="H154" i="32"/>
  <c r="J147" i="32"/>
  <c r="I147" i="32"/>
  <c r="J142" i="32"/>
  <c r="I142" i="32"/>
  <c r="H142" i="32"/>
  <c r="J139" i="32"/>
  <c r="I139" i="32"/>
  <c r="H139" i="32"/>
  <c r="J135" i="32"/>
  <c r="J134" i="32" s="1"/>
  <c r="I135" i="32"/>
  <c r="I134" i="32" s="1"/>
  <c r="H135" i="32"/>
  <c r="H134" i="32" s="1"/>
  <c r="J126" i="32"/>
  <c r="I126" i="32"/>
  <c r="H126" i="32"/>
  <c r="J123" i="32"/>
  <c r="I123" i="32"/>
  <c r="H123" i="32"/>
  <c r="J119" i="32"/>
  <c r="J118" i="32" s="1"/>
  <c r="I119" i="32"/>
  <c r="I118" i="32" s="1"/>
  <c r="H119" i="32"/>
  <c r="H118" i="32" s="1"/>
  <c r="J115" i="32"/>
  <c r="I115" i="32"/>
  <c r="H115" i="32"/>
  <c r="J113" i="32"/>
  <c r="I113" i="32"/>
  <c r="H113" i="32"/>
  <c r="J96" i="32"/>
  <c r="I96" i="32"/>
  <c r="H96" i="32"/>
  <c r="J95" i="32"/>
  <c r="J93" i="32" s="1"/>
  <c r="I95" i="32"/>
  <c r="I92" i="32" s="1"/>
  <c r="H95" i="32"/>
  <c r="H92" i="32" s="1"/>
  <c r="J90" i="32"/>
  <c r="I90" i="32"/>
  <c r="H90" i="32"/>
  <c r="J86" i="32"/>
  <c r="I86" i="32"/>
  <c r="H86" i="32"/>
  <c r="J79" i="32"/>
  <c r="J78" i="32" s="1"/>
  <c r="J77" i="32" s="1"/>
  <c r="J76" i="32" s="1"/>
  <c r="J75" i="32" s="1"/>
  <c r="J74" i="32" s="1"/>
  <c r="I79" i="32"/>
  <c r="I78" i="32" s="1"/>
  <c r="I77" i="32" s="1"/>
  <c r="I76" i="32" s="1"/>
  <c r="I75" i="32" s="1"/>
  <c r="I74" i="32" s="1"/>
  <c r="H79" i="32"/>
  <c r="H78" i="32" s="1"/>
  <c r="H77" i="32" s="1"/>
  <c r="H76" i="32" s="1"/>
  <c r="H75" i="32" s="1"/>
  <c r="H74" i="32" s="1"/>
  <c r="J71" i="32"/>
  <c r="J70" i="32" s="1"/>
  <c r="I71" i="32"/>
  <c r="I70" i="32" s="1"/>
  <c r="I69" i="32" s="1"/>
  <c r="H71" i="32"/>
  <c r="H70" i="32" s="1"/>
  <c r="H68" i="32" s="1"/>
  <c r="J64" i="32"/>
  <c r="J63" i="32" s="1"/>
  <c r="I64" i="32"/>
  <c r="I63" i="32" s="1"/>
  <c r="H64" i="32"/>
  <c r="H63" i="32" s="1"/>
  <c r="L63" i="32" s="1"/>
  <c r="J60" i="32"/>
  <c r="J59" i="32" s="1"/>
  <c r="I60" i="32"/>
  <c r="I59" i="32" s="1"/>
  <c r="H60" i="32"/>
  <c r="H59" i="32" s="1"/>
  <c r="J44" i="32"/>
  <c r="I44" i="32"/>
  <c r="H44" i="32"/>
  <c r="J42" i="32"/>
  <c r="I42" i="32"/>
  <c r="H42" i="32"/>
  <c r="J38" i="32"/>
  <c r="J37" i="32" s="1"/>
  <c r="J36" i="32" s="1"/>
  <c r="J35" i="32" s="1"/>
  <c r="J34" i="32" s="1"/>
  <c r="J33" i="32" s="1"/>
  <c r="I38" i="32"/>
  <c r="I37" i="32" s="1"/>
  <c r="I36" i="32" s="1"/>
  <c r="I35" i="32" s="1"/>
  <c r="I34" i="32" s="1"/>
  <c r="I33" i="32" s="1"/>
  <c r="H38" i="32"/>
  <c r="J30" i="32"/>
  <c r="J29" i="32" s="1"/>
  <c r="J28" i="32" s="1"/>
  <c r="J27" i="32" s="1"/>
  <c r="I30" i="32"/>
  <c r="I29" i="32" s="1"/>
  <c r="I28" i="32" s="1"/>
  <c r="I27" i="32" s="1"/>
  <c r="H30" i="32"/>
  <c r="H29" i="32" s="1"/>
  <c r="H28" i="32" s="1"/>
  <c r="H27" i="32" s="1"/>
  <c r="J23" i="32"/>
  <c r="I23" i="32"/>
  <c r="H23" i="32"/>
  <c r="J22" i="32"/>
  <c r="J20" i="32" s="1"/>
  <c r="J19" i="32" s="1"/>
  <c r="I22" i="32"/>
  <c r="I20" i="32" s="1"/>
  <c r="I19" i="32" s="1"/>
  <c r="H22" i="32"/>
  <c r="H20" i="32" s="1"/>
  <c r="H19" i="32" s="1"/>
  <c r="J573" i="32" l="1"/>
  <c r="J572" i="32" s="1"/>
  <c r="J571" i="32" s="1"/>
  <c r="J570" i="32" s="1"/>
  <c r="I573" i="32"/>
  <c r="I572" i="32" s="1"/>
  <c r="I571" i="32" s="1"/>
  <c r="I570" i="32" s="1"/>
  <c r="J1045" i="32"/>
  <c r="H1045" i="32"/>
  <c r="H573" i="32"/>
  <c r="H572" i="32" s="1"/>
  <c r="H571" i="32" s="1"/>
  <c r="H570" i="32" s="1"/>
  <c r="I1045" i="32"/>
  <c r="H557" i="32"/>
  <c r="I138" i="32"/>
  <c r="J138" i="32"/>
  <c r="H138" i="32"/>
  <c r="J527" i="32"/>
  <c r="J526" i="32" s="1"/>
  <c r="J525" i="32" s="1"/>
  <c r="H561" i="32"/>
  <c r="J321" i="32"/>
  <c r="H343" i="32"/>
  <c r="J146" i="32"/>
  <c r="I321" i="32"/>
  <c r="I146" i="32"/>
  <c r="H321" i="32"/>
  <c r="H815" i="32"/>
  <c r="H814" i="32" s="1"/>
  <c r="H813" i="32" s="1"/>
  <c r="H812" i="32" s="1"/>
  <c r="H146" i="32"/>
  <c r="L146" i="32" s="1"/>
  <c r="H601" i="32"/>
  <c r="H600" i="32" s="1"/>
  <c r="H599" i="32" s="1"/>
  <c r="I590" i="32"/>
  <c r="I589" i="32" s="1"/>
  <c r="I588" i="32" s="1"/>
  <c r="J1251" i="32"/>
  <c r="J1250" i="32" s="1"/>
  <c r="J1249" i="32" s="1"/>
  <c r="J1242" i="32" s="1"/>
  <c r="J1234" i="32" s="1"/>
  <c r="I1251" i="32"/>
  <c r="I1250" i="32" s="1"/>
  <c r="I1249" i="32" s="1"/>
  <c r="I1242" i="32" s="1"/>
  <c r="I1234" i="32" s="1"/>
  <c r="H1251" i="32"/>
  <c r="H1250" i="32" s="1"/>
  <c r="H1249" i="32" s="1"/>
  <c r="H1242" i="32" s="1"/>
  <c r="H1234" i="32" s="1"/>
  <c r="H163" i="32"/>
  <c r="H162" i="32" s="1"/>
  <c r="H161" i="32" s="1"/>
  <c r="J163" i="32"/>
  <c r="J162" i="32" s="1"/>
  <c r="J161" i="32" s="1"/>
  <c r="I163" i="32"/>
  <c r="I162" i="32" s="1"/>
  <c r="I161" i="32" s="1"/>
  <c r="J561" i="32"/>
  <c r="J550" i="32" s="1"/>
  <c r="J549" i="32" s="1"/>
  <c r="J548" i="32" s="1"/>
  <c r="J547" i="32" s="1"/>
  <c r="I561" i="32"/>
  <c r="I550" i="32" s="1"/>
  <c r="I549" i="32" s="1"/>
  <c r="I548" i="32" s="1"/>
  <c r="I547" i="32" s="1"/>
  <c r="I49" i="32"/>
  <c r="I48" i="32" s="1"/>
  <c r="I47" i="32" s="1"/>
  <c r="I491" i="32"/>
  <c r="I527" i="32"/>
  <c r="I526" i="32" s="1"/>
  <c r="I525" i="32" s="1"/>
  <c r="H527" i="32"/>
  <c r="I395" i="32"/>
  <c r="I388" i="32" s="1"/>
  <c r="J343" i="32"/>
  <c r="I343" i="32"/>
  <c r="H478" i="32"/>
  <c r="I214" i="32"/>
  <c r="I210" i="32" s="1"/>
  <c r="I654" i="32"/>
  <c r="I653" i="32" s="1"/>
  <c r="I652" i="32" s="1"/>
  <c r="I651" i="32" s="1"/>
  <c r="I650" i="32" s="1"/>
  <c r="J1208" i="32"/>
  <c r="J1202" i="32" s="1"/>
  <c r="J1201" i="32" s="1"/>
  <c r="H766" i="32"/>
  <c r="I1263" i="32"/>
  <c r="I1262" i="32" s="1"/>
  <c r="I1261" i="32" s="1"/>
  <c r="I1260" i="32" s="1"/>
  <c r="I1258" i="32" s="1"/>
  <c r="H1263" i="32"/>
  <c r="H1262" i="32" s="1"/>
  <c r="H1261" i="32" s="1"/>
  <c r="H1260" i="32" s="1"/>
  <c r="J1263" i="32"/>
  <c r="J1262" i="32" s="1"/>
  <c r="J1261" i="32" s="1"/>
  <c r="J1260" i="32" s="1"/>
  <c r="J940" i="32"/>
  <c r="J939" i="32" s="1"/>
  <c r="J938" i="32" s="1"/>
  <c r="H537" i="32"/>
  <c r="I460" i="32"/>
  <c r="I459" i="32" s="1"/>
  <c r="J486" i="32"/>
  <c r="J654" i="32"/>
  <c r="J653" i="32" s="1"/>
  <c r="J652" i="32" s="1"/>
  <c r="J651" i="32" s="1"/>
  <c r="J650" i="32" s="1"/>
  <c r="H669" i="32"/>
  <c r="J715" i="32"/>
  <c r="I695" i="32"/>
  <c r="I848" i="32"/>
  <c r="I839" i="32" s="1"/>
  <c r="I838" i="32" s="1"/>
  <c r="I837" i="32" s="1"/>
  <c r="I836" i="32" s="1"/>
  <c r="I85" i="32"/>
  <c r="I900" i="32"/>
  <c r="I899" i="32" s="1"/>
  <c r="I898" i="32" s="1"/>
  <c r="I897" i="32" s="1"/>
  <c r="I896" i="32" s="1"/>
  <c r="I895" i="32" s="1"/>
  <c r="J85" i="32"/>
  <c r="I93" i="32"/>
  <c r="H200" i="32"/>
  <c r="H199" i="32" s="1"/>
  <c r="H198" i="32" s="1"/>
  <c r="H197" i="32" s="1"/>
  <c r="H196" i="32" s="1"/>
  <c r="I616" i="32"/>
  <c r="H21" i="32"/>
  <c r="J695" i="32"/>
  <c r="I189" i="32"/>
  <c r="I188" i="32" s="1"/>
  <c r="I187" i="32" s="1"/>
  <c r="I186" i="32" s="1"/>
  <c r="I185" i="32" s="1"/>
  <c r="I184" i="32" s="1"/>
  <c r="I478" i="32"/>
  <c r="J491" i="32"/>
  <c r="H1002" i="32"/>
  <c r="J1037" i="32"/>
  <c r="I641" i="32"/>
  <c r="I633" i="32" s="1"/>
  <c r="I632" i="32" s="1"/>
  <c r="I631" i="32" s="1"/>
  <c r="I630" i="32" s="1"/>
  <c r="I94" i="32"/>
  <c r="I200" i="32"/>
  <c r="I199" i="32" s="1"/>
  <c r="I198" i="32" s="1"/>
  <c r="I197" i="32" s="1"/>
  <c r="I196" i="32" s="1"/>
  <c r="I486" i="32"/>
  <c r="J590" i="32"/>
  <c r="J589" i="32" s="1"/>
  <c r="J588" i="32" s="1"/>
  <c r="J122" i="32"/>
  <c r="J121" i="32" s="1"/>
  <c r="H679" i="32"/>
  <c r="J189" i="32"/>
  <c r="J188" i="32" s="1"/>
  <c r="J187" i="32" s="1"/>
  <c r="J186" i="32" s="1"/>
  <c r="J185" i="32" s="1"/>
  <c r="J184" i="32" s="1"/>
  <c r="J200" i="32"/>
  <c r="J199" i="32" s="1"/>
  <c r="J198" i="32" s="1"/>
  <c r="J197" i="32" s="1"/>
  <c r="J196" i="32" s="1"/>
  <c r="J267" i="32"/>
  <c r="J263" i="32" s="1"/>
  <c r="H288" i="32"/>
  <c r="H363" i="32"/>
  <c r="H362" i="32" s="1"/>
  <c r="H361" i="32" s="1"/>
  <c r="H360" i="32" s="1"/>
  <c r="L360" i="32" s="1"/>
  <c r="H395" i="32"/>
  <c r="H388" i="32" s="1"/>
  <c r="J460" i="32"/>
  <c r="J459" i="32" s="1"/>
  <c r="J478" i="32"/>
  <c r="H685" i="32"/>
  <c r="J962" i="32"/>
  <c r="J961" i="32" s="1"/>
  <c r="J960" i="32" s="1"/>
  <c r="J959" i="32" s="1"/>
  <c r="J951" i="32" s="1"/>
  <c r="I979" i="32"/>
  <c r="I978" i="32" s="1"/>
  <c r="I977" i="32" s="1"/>
  <c r="I976" i="32" s="1"/>
  <c r="I975" i="32" s="1"/>
  <c r="I974" i="32" s="1"/>
  <c r="I973" i="32" s="1"/>
  <c r="I1208" i="32"/>
  <c r="I1202" i="32" s="1"/>
  <c r="I1201" i="32" s="1"/>
  <c r="I750" i="32"/>
  <c r="I749" i="32" s="1"/>
  <c r="I747" i="32" s="1"/>
  <c r="I1037" i="32"/>
  <c r="H222" i="32"/>
  <c r="J815" i="32"/>
  <c r="J814" i="32" s="1"/>
  <c r="J813" i="32" s="1"/>
  <c r="J812" i="32" s="1"/>
  <c r="H848" i="32"/>
  <c r="H839" i="32" s="1"/>
  <c r="H838" i="32" s="1"/>
  <c r="H837" i="32" s="1"/>
  <c r="H836" i="32" s="1"/>
  <c r="H189" i="32"/>
  <c r="H188" i="32" s="1"/>
  <c r="H187" i="32" s="1"/>
  <c r="H186" i="32" s="1"/>
  <c r="H185" i="32" s="1"/>
  <c r="H184" i="32" s="1"/>
  <c r="J174" i="32"/>
  <c r="J173" i="32" s="1"/>
  <c r="J172" i="32" s="1"/>
  <c r="J171" i="32" s="1"/>
  <c r="J502" i="32"/>
  <c r="H37" i="32"/>
  <c r="H36" i="32" s="1"/>
  <c r="H35" i="32" s="1"/>
  <c r="H34" i="32" s="1"/>
  <c r="H33" i="32" s="1"/>
  <c r="J278" i="32"/>
  <c r="J395" i="32"/>
  <c r="J388" i="32" s="1"/>
  <c r="J537" i="32"/>
  <c r="H654" i="32"/>
  <c r="H653" i="32" s="1"/>
  <c r="H652" i="32" s="1"/>
  <c r="H651" i="32" s="1"/>
  <c r="H650" i="32" s="1"/>
  <c r="H709" i="32"/>
  <c r="I765" i="32"/>
  <c r="J49" i="32"/>
  <c r="J48" i="32" s="1"/>
  <c r="J47" i="32" s="1"/>
  <c r="H122" i="32"/>
  <c r="H121" i="32" s="1"/>
  <c r="H214" i="32"/>
  <c r="H210" i="32" s="1"/>
  <c r="I267" i="32"/>
  <c r="I263" i="32" s="1"/>
  <c r="I288" i="32"/>
  <c r="H460" i="32"/>
  <c r="H459" i="32" s="1"/>
  <c r="J1164" i="32"/>
  <c r="J1163" i="32" s="1"/>
  <c r="J1162" i="32" s="1"/>
  <c r="H49" i="32"/>
  <c r="H48" i="32" s="1"/>
  <c r="H47" i="32" s="1"/>
  <c r="H377" i="32"/>
  <c r="H376" i="32" s="1"/>
  <c r="H695" i="32"/>
  <c r="H796" i="32"/>
  <c r="H795" i="32" s="1"/>
  <c r="H794" i="32" s="1"/>
  <c r="H1032" i="32"/>
  <c r="H85" i="32"/>
  <c r="J94" i="32"/>
  <c r="H112" i="32"/>
  <c r="J214" i="32"/>
  <c r="J210" i="32" s="1"/>
  <c r="J1032" i="32"/>
  <c r="H1037" i="32"/>
  <c r="H1208" i="32"/>
  <c r="H1202" i="32" s="1"/>
  <c r="H1201" i="32" s="1"/>
  <c r="I1217" i="32"/>
  <c r="J250" i="32"/>
  <c r="J249" i="32" s="1"/>
  <c r="J248" i="32" s="1"/>
  <c r="J247" i="32" s="1"/>
  <c r="H230" i="32"/>
  <c r="J1176" i="32"/>
  <c r="J1175" i="32" s="1"/>
  <c r="J1174" i="32" s="1"/>
  <c r="J1177" i="32"/>
  <c r="J222" i="32"/>
  <c r="H278" i="32"/>
  <c r="J363" i="32"/>
  <c r="J362" i="32" s="1"/>
  <c r="J361" i="32" s="1"/>
  <c r="J360" i="32" s="1"/>
  <c r="I376" i="32"/>
  <c r="H590" i="32"/>
  <c r="H589" i="32" s="1"/>
  <c r="H588" i="32" s="1"/>
  <c r="I866" i="32"/>
  <c r="I865" i="32" s="1"/>
  <c r="I864" i="32" s="1"/>
  <c r="H18" i="32"/>
  <c r="I21" i="32"/>
  <c r="H84" i="32"/>
  <c r="H83" i="32" s="1"/>
  <c r="H82" i="32" s="1"/>
  <c r="H81" i="32" s="1"/>
  <c r="I84" i="32"/>
  <c r="I83" i="32" s="1"/>
  <c r="I82" i="32" s="1"/>
  <c r="I81" i="32" s="1"/>
  <c r="H94" i="32"/>
  <c r="I112" i="32"/>
  <c r="I122" i="32"/>
  <c r="I121" i="32" s="1"/>
  <c r="I222" i="32"/>
  <c r="H250" i="32"/>
  <c r="H249" i="32" s="1"/>
  <c r="H248" i="32" s="1"/>
  <c r="H247" i="32" s="1"/>
  <c r="I278" i="32"/>
  <c r="I363" i="32"/>
  <c r="I362" i="32" s="1"/>
  <c r="I361" i="32" s="1"/>
  <c r="I360" i="32" s="1"/>
  <c r="H486" i="32"/>
  <c r="J641" i="32"/>
  <c r="J633" i="32" s="1"/>
  <c r="J632" i="32" s="1"/>
  <c r="J631" i="32" s="1"/>
  <c r="J630" i="32" s="1"/>
  <c r="I669" i="32"/>
  <c r="J669" i="32"/>
  <c r="I679" i="32"/>
  <c r="J679" i="32"/>
  <c r="J848" i="32"/>
  <c r="J839" i="32" s="1"/>
  <c r="J838" i="32" s="1"/>
  <c r="J837" i="32" s="1"/>
  <c r="J836" i="32" s="1"/>
  <c r="J900" i="32"/>
  <c r="J899" i="32" s="1"/>
  <c r="J898" i="32" s="1"/>
  <c r="J897" i="32" s="1"/>
  <c r="J896" i="32" s="1"/>
  <c r="J895" i="32" s="1"/>
  <c r="J923" i="32"/>
  <c r="J922" i="32" s="1"/>
  <c r="H940" i="32"/>
  <c r="H939" i="32" s="1"/>
  <c r="I940" i="32"/>
  <c r="I939" i="32" s="1"/>
  <c r="I938" i="32" s="1"/>
  <c r="H979" i="32"/>
  <c r="H978" i="32" s="1"/>
  <c r="H977" i="32" s="1"/>
  <c r="H976" i="32" s="1"/>
  <c r="H975" i="32" s="1"/>
  <c r="H974" i="32" s="1"/>
  <c r="H973" i="32" s="1"/>
  <c r="L973" i="32" s="1"/>
  <c r="H1081" i="32"/>
  <c r="H1097" i="32"/>
  <c r="J1097" i="32"/>
  <c r="I1114" i="32"/>
  <c r="I1113" i="32" s="1"/>
  <c r="I1112" i="32" s="1"/>
  <c r="J1136" i="32"/>
  <c r="J1135" i="32" s="1"/>
  <c r="J1134" i="32" s="1"/>
  <c r="H1191" i="32"/>
  <c r="H1190" i="32" s="1"/>
  <c r="H1217" i="32"/>
  <c r="H93" i="32"/>
  <c r="J288" i="32"/>
  <c r="J298" i="32"/>
  <c r="H298" i="32"/>
  <c r="H450" i="32"/>
  <c r="H449" i="32" s="1"/>
  <c r="H448" i="32" s="1"/>
  <c r="I450" i="32"/>
  <c r="I449" i="32" s="1"/>
  <c r="I448" i="32" s="1"/>
  <c r="H491" i="32"/>
  <c r="I601" i="32"/>
  <c r="I600" i="32" s="1"/>
  <c r="I599" i="32" s="1"/>
  <c r="I619" i="32"/>
  <c r="I796" i="32"/>
  <c r="I795" i="32" s="1"/>
  <c r="I794" i="32" s="1"/>
  <c r="H805" i="32"/>
  <c r="H804" i="32" s="1"/>
  <c r="H803" i="32" s="1"/>
  <c r="H866" i="32"/>
  <c r="H865" i="32" s="1"/>
  <c r="H864" i="32" s="1"/>
  <c r="J866" i="32"/>
  <c r="J865" i="32" s="1"/>
  <c r="J864" i="32" s="1"/>
  <c r="I962" i="32"/>
  <c r="I961" i="32" s="1"/>
  <c r="I960" i="32" s="1"/>
  <c r="I959" i="32" s="1"/>
  <c r="I951" i="32" s="1"/>
  <c r="H1164" i="32"/>
  <c r="H1163" i="32" s="1"/>
  <c r="H1162" i="32" s="1"/>
  <c r="J1191" i="32"/>
  <c r="J1190" i="32" s="1"/>
  <c r="I250" i="32"/>
  <c r="I249" i="32" s="1"/>
  <c r="I248" i="32" s="1"/>
  <c r="I247" i="32" s="1"/>
  <c r="I502" i="32"/>
  <c r="J601" i="32"/>
  <c r="J600" i="32" s="1"/>
  <c r="J599" i="32" s="1"/>
  <c r="I737" i="32"/>
  <c r="I736" i="32" s="1"/>
  <c r="I735" i="32" s="1"/>
  <c r="J796" i="32"/>
  <c r="J795" i="32" s="1"/>
  <c r="J794" i="32" s="1"/>
  <c r="I805" i="32"/>
  <c r="I804" i="32" s="1"/>
  <c r="I803" i="32" s="1"/>
  <c r="H882" i="32"/>
  <c r="H881" i="32" s="1"/>
  <c r="H880" i="32" s="1"/>
  <c r="H879" i="32" s="1"/>
  <c r="H878" i="32" s="1"/>
  <c r="J1081" i="32"/>
  <c r="I18" i="32"/>
  <c r="H69" i="32"/>
  <c r="J112" i="32"/>
  <c r="H173" i="32"/>
  <c r="H172" i="32" s="1"/>
  <c r="I174" i="32"/>
  <c r="I173" i="32" s="1"/>
  <c r="I172" i="32" s="1"/>
  <c r="I171" i="32" s="1"/>
  <c r="H267" i="32"/>
  <c r="H263" i="32" s="1"/>
  <c r="I298" i="32"/>
  <c r="J376" i="32"/>
  <c r="J450" i="32"/>
  <c r="J449" i="32" s="1"/>
  <c r="J448" i="32" s="1"/>
  <c r="H641" i="32"/>
  <c r="H633" i="32" s="1"/>
  <c r="H632" i="32" s="1"/>
  <c r="H631" i="32" s="1"/>
  <c r="H630" i="32" s="1"/>
  <c r="H715" i="32"/>
  <c r="I715" i="32"/>
  <c r="J750" i="32"/>
  <c r="J749" i="32" s="1"/>
  <c r="J748" i="32" s="1"/>
  <c r="H900" i="32"/>
  <c r="H899" i="32" s="1"/>
  <c r="H898" i="32" s="1"/>
  <c r="H897" i="32" s="1"/>
  <c r="H896" i="32" s="1"/>
  <c r="H895" i="32" s="1"/>
  <c r="L895" i="32" s="1"/>
  <c r="H962" i="32"/>
  <c r="H961" i="32" s="1"/>
  <c r="H960" i="32" s="1"/>
  <c r="H959" i="32" s="1"/>
  <c r="H951" i="32" s="1"/>
  <c r="J979" i="32"/>
  <c r="J978" i="32" s="1"/>
  <c r="J977" i="32" s="1"/>
  <c r="J976" i="32" s="1"/>
  <c r="J975" i="32" s="1"/>
  <c r="J974" i="32" s="1"/>
  <c r="J973" i="32" s="1"/>
  <c r="I1032" i="32"/>
  <c r="J1074" i="32"/>
  <c r="J69" i="32"/>
  <c r="J68" i="32"/>
  <c r="J18" i="32"/>
  <c r="I230" i="32"/>
  <c r="J230" i="32"/>
  <c r="H1176" i="32"/>
  <c r="H1175" i="32" s="1"/>
  <c r="H1174" i="32" s="1"/>
  <c r="H1177" i="32"/>
  <c r="I68" i="32"/>
  <c r="J84" i="32"/>
  <c r="J83" i="32" s="1"/>
  <c r="J82" i="32" s="1"/>
  <c r="J81" i="32" s="1"/>
  <c r="J92" i="32"/>
  <c r="J21" i="32"/>
  <c r="I537" i="32"/>
  <c r="J737" i="32"/>
  <c r="J736" i="32" s="1"/>
  <c r="J735" i="32" s="1"/>
  <c r="J805" i="32"/>
  <c r="J804" i="32" s="1"/>
  <c r="J803" i="32" s="1"/>
  <c r="I882" i="32"/>
  <c r="I881" i="32" s="1"/>
  <c r="I880" i="32" s="1"/>
  <c r="I879" i="32" s="1"/>
  <c r="I878" i="32" s="1"/>
  <c r="H923" i="32"/>
  <c r="H922" i="32" s="1"/>
  <c r="I1002" i="32"/>
  <c r="H1074" i="32"/>
  <c r="I1097" i="32"/>
  <c r="I1136" i="32"/>
  <c r="I1135" i="32" s="1"/>
  <c r="I1134" i="32" s="1"/>
  <c r="I1164" i="32"/>
  <c r="I1163" i="32" s="1"/>
  <c r="I1162" i="32" s="1"/>
  <c r="I1191" i="32"/>
  <c r="I1190" i="32" s="1"/>
  <c r="I771" i="32"/>
  <c r="I770" i="32"/>
  <c r="I769" i="32" s="1"/>
  <c r="H502" i="32"/>
  <c r="H1114" i="32"/>
  <c r="H1113" i="32" s="1"/>
  <c r="H1112" i="32" s="1"/>
  <c r="H1136" i="32"/>
  <c r="H1135" i="32" s="1"/>
  <c r="H1134" i="32" s="1"/>
  <c r="J619" i="32"/>
  <c r="J618" i="32"/>
  <c r="J617" i="32" s="1"/>
  <c r="J616" i="32" s="1"/>
  <c r="H771" i="32"/>
  <c r="H770" i="32"/>
  <c r="H769" i="32" s="1"/>
  <c r="I1177" i="32"/>
  <c r="I1176" i="32"/>
  <c r="I1175" i="32" s="1"/>
  <c r="I1174" i="32" s="1"/>
  <c r="H618" i="32"/>
  <c r="H617" i="32" s="1"/>
  <c r="H616" i="32" s="1"/>
  <c r="H737" i="32"/>
  <c r="H736" i="32" s="1"/>
  <c r="H735" i="32" s="1"/>
  <c r="H750" i="32"/>
  <c r="H749" i="32" s="1"/>
  <c r="H748" i="32" s="1"/>
  <c r="H747" i="32" s="1"/>
  <c r="I815" i="32"/>
  <c r="I814" i="32" s="1"/>
  <c r="I813" i="32" s="1"/>
  <c r="I812" i="32" s="1"/>
  <c r="J882" i="32"/>
  <c r="J881" i="32" s="1"/>
  <c r="J880" i="32" s="1"/>
  <c r="J879" i="32" s="1"/>
  <c r="J878" i="32" s="1"/>
  <c r="I923" i="32"/>
  <c r="I922" i="32" s="1"/>
  <c r="J1002" i="32"/>
  <c r="I1074" i="32"/>
  <c r="I1081" i="32"/>
  <c r="J1114" i="32"/>
  <c r="J1113" i="32" s="1"/>
  <c r="J1112" i="32" s="1"/>
  <c r="J1217" i="32"/>
  <c r="J765" i="32"/>
  <c r="J770" i="32"/>
  <c r="J769" i="32" s="1"/>
  <c r="I1044" i="32" l="1"/>
  <c r="I1043" i="32" s="1"/>
  <c r="I1042" i="32" s="1"/>
  <c r="H938" i="32"/>
  <c r="L938" i="32" s="1"/>
  <c r="J1044" i="32"/>
  <c r="J1043" i="32" s="1"/>
  <c r="J1042" i="32" s="1"/>
  <c r="H171" i="32"/>
  <c r="H1044" i="32"/>
  <c r="J375" i="32"/>
  <c r="J374" i="32" s="1"/>
  <c r="J373" i="32" s="1"/>
  <c r="I375" i="32"/>
  <c r="I374" i="32" s="1"/>
  <c r="I373" i="32" s="1"/>
  <c r="H550" i="32"/>
  <c r="H549" i="32" s="1"/>
  <c r="H548" i="32" s="1"/>
  <c r="H547" i="32" s="1"/>
  <c r="I587" i="32"/>
  <c r="I569" i="32" s="1"/>
  <c r="I1019" i="32"/>
  <c r="I1001" i="32" s="1"/>
  <c r="I1000" i="32" s="1"/>
  <c r="I999" i="32" s="1"/>
  <c r="I129" i="32"/>
  <c r="I128" i="32" s="1"/>
  <c r="J587" i="32"/>
  <c r="J569" i="32" s="1"/>
  <c r="H474" i="32"/>
  <c r="H458" i="32" s="1"/>
  <c r="H129" i="32"/>
  <c r="H128" i="32" s="1"/>
  <c r="H587" i="32"/>
  <c r="H569" i="32" s="1"/>
  <c r="J209" i="32"/>
  <c r="J208" i="32" s="1"/>
  <c r="J207" i="32" s="1"/>
  <c r="J195" i="32" s="1"/>
  <c r="H375" i="32"/>
  <c r="H374" i="32" s="1"/>
  <c r="H373" i="32" s="1"/>
  <c r="I921" i="32"/>
  <c r="I920" i="32" s="1"/>
  <c r="I919" i="32" s="1"/>
  <c r="I918" i="32" s="1"/>
  <c r="J1019" i="32"/>
  <c r="J1001" i="32" s="1"/>
  <c r="J1000" i="32" s="1"/>
  <c r="J999" i="32" s="1"/>
  <c r="J129" i="32"/>
  <c r="J128" i="32" s="1"/>
  <c r="H1019" i="32"/>
  <c r="H1001" i="32" s="1"/>
  <c r="H1000" i="32" s="1"/>
  <c r="H999" i="32" s="1"/>
  <c r="L999" i="32" s="1"/>
  <c r="H320" i="32"/>
  <c r="H319" i="32" s="1"/>
  <c r="H318" i="32" s="1"/>
  <c r="L318" i="32" s="1"/>
  <c r="J1258" i="32"/>
  <c r="J1259" i="32"/>
  <c r="H526" i="32"/>
  <c r="H525" i="32" s="1"/>
  <c r="H262" i="32"/>
  <c r="H261" i="32" s="1"/>
  <c r="H260" i="32" s="1"/>
  <c r="H787" i="32"/>
  <c r="H761" i="32" s="1"/>
  <c r="I209" i="32"/>
  <c r="I208" i="32" s="1"/>
  <c r="I207" i="32" s="1"/>
  <c r="I195" i="32" s="1"/>
  <c r="H1258" i="32"/>
  <c r="H1259" i="32"/>
  <c r="I262" i="32"/>
  <c r="I261" i="32" s="1"/>
  <c r="I260" i="32" s="1"/>
  <c r="J262" i="32"/>
  <c r="J261" i="32" s="1"/>
  <c r="J260" i="32" s="1"/>
  <c r="H46" i="32"/>
  <c r="L47" i="32"/>
  <c r="J921" i="32"/>
  <c r="J920" i="32" s="1"/>
  <c r="J919" i="32" s="1"/>
  <c r="J918" i="32" s="1"/>
  <c r="I787" i="32"/>
  <c r="I761" i="32" s="1"/>
  <c r="I501" i="32"/>
  <c r="J474" i="32"/>
  <c r="J458" i="32" s="1"/>
  <c r="I46" i="32"/>
  <c r="J1133" i="32"/>
  <c r="J828" i="32"/>
  <c r="I665" i="32"/>
  <c r="H101" i="32"/>
  <c r="H100" i="32" s="1"/>
  <c r="J1189" i="32"/>
  <c r="J1188" i="32" s="1"/>
  <c r="H209" i="32"/>
  <c r="H208" i="32" s="1"/>
  <c r="H207" i="32" s="1"/>
  <c r="H195" i="32" s="1"/>
  <c r="J501" i="32"/>
  <c r="J665" i="32"/>
  <c r="H665" i="32"/>
  <c r="I474" i="32"/>
  <c r="I458" i="32" s="1"/>
  <c r="H1133" i="32"/>
  <c r="J787" i="32"/>
  <c r="J761" i="32" s="1"/>
  <c r="H691" i="32"/>
  <c r="J46" i="32"/>
  <c r="J101" i="32"/>
  <c r="J100" i="32" s="1"/>
  <c r="I320" i="32"/>
  <c r="I319" i="32" s="1"/>
  <c r="I318" i="32" s="1"/>
  <c r="J691" i="32"/>
  <c r="I748" i="32"/>
  <c r="J747" i="32"/>
  <c r="I101" i="32"/>
  <c r="I100" i="32" s="1"/>
  <c r="I691" i="32"/>
  <c r="H1189" i="32"/>
  <c r="H1188" i="32" s="1"/>
  <c r="I1259" i="32"/>
  <c r="H921" i="32"/>
  <c r="H920" i="32" s="1"/>
  <c r="H919" i="32" s="1"/>
  <c r="H918" i="32" s="1"/>
  <c r="L918" i="32" s="1"/>
  <c r="H828" i="32"/>
  <c r="I828" i="32"/>
  <c r="H501" i="32"/>
  <c r="I1189" i="32"/>
  <c r="I1188" i="32" s="1"/>
  <c r="J320" i="32"/>
  <c r="J319" i="32" s="1"/>
  <c r="J318" i="32" s="1"/>
  <c r="H1043" i="32"/>
  <c r="H1042" i="32" s="1"/>
  <c r="L1042" i="32" s="1"/>
  <c r="I1133" i="32"/>
  <c r="L46" i="32" l="1"/>
  <c r="I457" i="32"/>
  <c r="I447" i="32" s="1"/>
  <c r="I359" i="32" s="1"/>
  <c r="L373" i="32"/>
  <c r="I99" i="32"/>
  <c r="I98" i="32" s="1"/>
  <c r="H457" i="32"/>
  <c r="H447" i="32" s="1"/>
  <c r="J457" i="32"/>
  <c r="J447" i="32" s="1"/>
  <c r="J359" i="32" s="1"/>
  <c r="J239" i="32"/>
  <c r="H239" i="32"/>
  <c r="L260" i="32"/>
  <c r="J664" i="32"/>
  <c r="J663" i="32" s="1"/>
  <c r="J662" i="32" s="1"/>
  <c r="J661" i="32" s="1"/>
  <c r="I664" i="32"/>
  <c r="I663" i="32" s="1"/>
  <c r="I662" i="32" s="1"/>
  <c r="I661" i="32" s="1"/>
  <c r="H664" i="32"/>
  <c r="H663" i="32" s="1"/>
  <c r="H662" i="32" s="1"/>
  <c r="H998" i="32"/>
  <c r="H997" i="32" s="1"/>
  <c r="L997" i="32" s="1"/>
  <c r="H99" i="32"/>
  <c r="H98" i="32" s="1"/>
  <c r="J99" i="32"/>
  <c r="J98" i="32" s="1"/>
  <c r="I239" i="32"/>
  <c r="J998" i="32"/>
  <c r="J997" i="32" s="1"/>
  <c r="I998" i="32"/>
  <c r="I997" i="32" s="1"/>
  <c r="J17" i="32" l="1"/>
  <c r="I17" i="32"/>
  <c r="L447" i="32"/>
  <c r="H359" i="32"/>
  <c r="H661" i="32"/>
  <c r="L662" i="32"/>
  <c r="H17" i="32"/>
  <c r="L98" i="32"/>
  <c r="J16" i="32" l="1"/>
  <c r="J1340" i="32" s="1"/>
  <c r="I16" i="32"/>
  <c r="I1340" i="32" s="1"/>
  <c r="H16" i="32"/>
  <c r="H1340" i="32" l="1"/>
  <c r="L16" i="32"/>
  <c r="L1340" i="32" l="1"/>
  <c r="F56" i="22" l="1"/>
  <c r="E56" i="22"/>
  <c r="D56" i="22"/>
  <c r="F54" i="22"/>
  <c r="E54" i="22"/>
  <c r="D54" i="22"/>
  <c r="F52" i="22"/>
  <c r="E52" i="22"/>
  <c r="D52" i="22"/>
  <c r="F45" i="22"/>
  <c r="E45" i="22"/>
  <c r="D45" i="22"/>
  <c r="F40" i="22"/>
  <c r="E40" i="22"/>
  <c r="D40" i="22"/>
  <c r="F37" i="22"/>
  <c r="E37" i="22"/>
  <c r="D37" i="22"/>
  <c r="F35" i="22"/>
  <c r="E35" i="22"/>
  <c r="D35" i="22"/>
  <c r="F33" i="22"/>
  <c r="E33" i="22"/>
  <c r="D33" i="22"/>
  <c r="F30" i="22"/>
  <c r="E30" i="22"/>
  <c r="D30" i="22"/>
  <c r="F27" i="22"/>
  <c r="E27" i="22"/>
  <c r="D27" i="22"/>
  <c r="F25" i="22"/>
  <c r="E25" i="22"/>
  <c r="D25" i="22"/>
  <c r="F19" i="22"/>
  <c r="E19" i="22"/>
  <c r="D19" i="22"/>
  <c r="E51" i="22" l="1"/>
  <c r="D51" i="22"/>
  <c r="F51" i="22"/>
  <c r="E18" i="22"/>
  <c r="F18" i="22"/>
  <c r="F60" i="22" s="1"/>
  <c r="D18" i="22"/>
  <c r="D60" i="22" s="1"/>
  <c r="H858" i="26"/>
  <c r="H857" i="26" s="1"/>
  <c r="G858" i="26"/>
  <c r="G857" i="26" s="1"/>
  <c r="F858" i="26"/>
  <c r="F857" i="26" s="1"/>
  <c r="E60" i="22" l="1"/>
  <c r="E55" i="3"/>
  <c r="F55" i="3"/>
  <c r="D55" i="3"/>
  <c r="H1169" i="26" l="1"/>
  <c r="H1168" i="26" s="1"/>
  <c r="H1167" i="26" s="1"/>
  <c r="G1169" i="26"/>
  <c r="G1168" i="26" s="1"/>
  <c r="G1167" i="26" s="1"/>
  <c r="F1169" i="26"/>
  <c r="F1168" i="26" s="1"/>
  <c r="F1167" i="26" s="1"/>
  <c r="H1175" i="26"/>
  <c r="G1175" i="26"/>
  <c r="F1175" i="26"/>
  <c r="H1131" i="26"/>
  <c r="H1130" i="26" s="1"/>
  <c r="H1129" i="26" s="1"/>
  <c r="H1128" i="26" s="1"/>
  <c r="G1131" i="26"/>
  <c r="G1130" i="26" s="1"/>
  <c r="G1129" i="26" s="1"/>
  <c r="G1128" i="26" s="1"/>
  <c r="F1131" i="26"/>
  <c r="F1130" i="26" s="1"/>
  <c r="F1129" i="26" s="1"/>
  <c r="F1128" i="26" s="1"/>
  <c r="F1083" i="26"/>
  <c r="F1082" i="26" s="1"/>
  <c r="F1081" i="26" s="1"/>
  <c r="F1080" i="26" s="1"/>
  <c r="F1079" i="26" s="1"/>
  <c r="G1083" i="26"/>
  <c r="G1082" i="26" s="1"/>
  <c r="G1081" i="26" s="1"/>
  <c r="G1080" i="26" s="1"/>
  <c r="G1079" i="26" s="1"/>
  <c r="G1078" i="26" s="1"/>
  <c r="H1083" i="26"/>
  <c r="H1082" i="26" s="1"/>
  <c r="H1081" i="26" s="1"/>
  <c r="H1080" i="26" s="1"/>
  <c r="H1079" i="26" s="1"/>
  <c r="H1078" i="26" s="1"/>
  <c r="F1085" i="26"/>
  <c r="G1085" i="26"/>
  <c r="H1085" i="26"/>
  <c r="F1036" i="26"/>
  <c r="F1035" i="26" s="1"/>
  <c r="G1036" i="26"/>
  <c r="G1035" i="26" s="1"/>
  <c r="H1036" i="26"/>
  <c r="H1035" i="26" s="1"/>
  <c r="H904" i="26"/>
  <c r="G904" i="26"/>
  <c r="F904" i="26"/>
  <c r="H901" i="26"/>
  <c r="G901" i="26"/>
  <c r="F901" i="26"/>
  <c r="H898" i="26"/>
  <c r="G898" i="26"/>
  <c r="F898" i="26"/>
  <c r="H894" i="26"/>
  <c r="H893" i="26" s="1"/>
  <c r="G894" i="26"/>
  <c r="G893" i="26" s="1"/>
  <c r="F894" i="26"/>
  <c r="F893" i="26" s="1"/>
  <c r="H891" i="26"/>
  <c r="H890" i="26" s="1"/>
  <c r="G891" i="26"/>
  <c r="G890" i="26" s="1"/>
  <c r="F891" i="26"/>
  <c r="F890" i="26" s="1"/>
  <c r="H855" i="26"/>
  <c r="H854" i="26" s="1"/>
  <c r="G855" i="26"/>
  <c r="G854" i="26" s="1"/>
  <c r="F855" i="26"/>
  <c r="F854" i="26" s="1"/>
  <c r="H852" i="26"/>
  <c r="H851" i="26" s="1"/>
  <c r="G852" i="26"/>
  <c r="G851" i="26" s="1"/>
  <c r="F852" i="26"/>
  <c r="F851" i="26" s="1"/>
  <c r="H717" i="26"/>
  <c r="H716" i="26" s="1"/>
  <c r="H699" i="26" s="1"/>
  <c r="G717" i="26"/>
  <c r="G716" i="26" s="1"/>
  <c r="G699" i="26" s="1"/>
  <c r="F717" i="26"/>
  <c r="F716" i="26" s="1"/>
  <c r="F699" i="26" s="1"/>
  <c r="H218" i="26"/>
  <c r="H206" i="26" s="1"/>
  <c r="G218" i="26"/>
  <c r="G206" i="26" s="1"/>
  <c r="F218" i="26"/>
  <c r="F206" i="26" s="1"/>
  <c r="H246" i="26"/>
  <c r="H245" i="26" s="1"/>
  <c r="G246" i="26"/>
  <c r="G245" i="26" s="1"/>
  <c r="F246" i="26"/>
  <c r="F245" i="26" s="1"/>
  <c r="H243" i="26"/>
  <c r="G243" i="26"/>
  <c r="F243" i="26"/>
  <c r="H239" i="26"/>
  <c r="G239" i="26"/>
  <c r="F239" i="26"/>
  <c r="H140" i="26"/>
  <c r="G140" i="26"/>
  <c r="F140" i="26"/>
  <c r="H139" i="26"/>
  <c r="H136" i="26" s="1"/>
  <c r="G139" i="26"/>
  <c r="G137" i="26" s="1"/>
  <c r="F139" i="26"/>
  <c r="F138" i="26" s="1"/>
  <c r="F850" i="26" l="1"/>
  <c r="F849" i="26" s="1"/>
  <c r="F848" i="26" s="1"/>
  <c r="F1078" i="26"/>
  <c r="F1046" i="26" s="1"/>
  <c r="H850" i="26"/>
  <c r="H849" i="26" s="1"/>
  <c r="H848" i="26" s="1"/>
  <c r="G850" i="26"/>
  <c r="G849" i="26" s="1"/>
  <c r="G848" i="26" s="1"/>
  <c r="F1138" i="26"/>
  <c r="F1137" i="26" s="1"/>
  <c r="H1138" i="26"/>
  <c r="H1137" i="26" s="1"/>
  <c r="H897" i="26"/>
  <c r="H889" i="26" s="1"/>
  <c r="H888" i="26" s="1"/>
  <c r="H887" i="26" s="1"/>
  <c r="F897" i="26"/>
  <c r="F889" i="26" s="1"/>
  <c r="F888" i="26" s="1"/>
  <c r="F887" i="26" s="1"/>
  <c r="G897" i="26"/>
  <c r="G889" i="26" s="1"/>
  <c r="G888" i="26" s="1"/>
  <c r="G887" i="26" s="1"/>
  <c r="G1138" i="26"/>
  <c r="G1137" i="26" s="1"/>
  <c r="H833" i="26"/>
  <c r="H832" i="26" s="1"/>
  <c r="H831" i="26" s="1"/>
  <c r="F832" i="26"/>
  <c r="F831" i="26" s="1"/>
  <c r="G833" i="26"/>
  <c r="G832" i="26" s="1"/>
  <c r="G831" i="26" s="1"/>
  <c r="G803" i="26"/>
  <c r="G802" i="26" s="1"/>
  <c r="G801" i="26" s="1"/>
  <c r="F802" i="26"/>
  <c r="F801" i="26" s="1"/>
  <c r="H803" i="26"/>
  <c r="H802" i="26" s="1"/>
  <c r="H801" i="26" s="1"/>
  <c r="G222" i="26"/>
  <c r="G205" i="26" s="1"/>
  <c r="F222" i="26"/>
  <c r="F205" i="26" s="1"/>
  <c r="H137" i="26"/>
  <c r="G238" i="26"/>
  <c r="G237" i="26" s="1"/>
  <c r="G236" i="26" s="1"/>
  <c r="G235" i="26" s="1"/>
  <c r="G165" i="26"/>
  <c r="F165" i="26"/>
  <c r="F238" i="26"/>
  <c r="F237" i="26" s="1"/>
  <c r="F236" i="26" s="1"/>
  <c r="F235" i="26" s="1"/>
  <c r="H222" i="26"/>
  <c r="H205" i="26" s="1"/>
  <c r="H165" i="26"/>
  <c r="H238" i="26"/>
  <c r="H237" i="26" s="1"/>
  <c r="H236" i="26" s="1"/>
  <c r="H235" i="26" s="1"/>
  <c r="G136" i="26"/>
  <c r="H138" i="26"/>
  <c r="G138" i="26"/>
  <c r="F136" i="26"/>
  <c r="F137" i="26"/>
  <c r="F800" i="26" l="1"/>
  <c r="G1136" i="26"/>
  <c r="G1135" i="26" s="1"/>
  <c r="F1136" i="26"/>
  <c r="F1135" i="26" s="1"/>
  <c r="H1136" i="26"/>
  <c r="H1135" i="26" s="1"/>
  <c r="F144" i="26"/>
  <c r="H800" i="26"/>
  <c r="G800" i="26"/>
  <c r="H172" i="26"/>
  <c r="G698" i="26"/>
  <c r="G697" i="26" s="1"/>
  <c r="G696" i="26" s="1"/>
  <c r="F172" i="26"/>
  <c r="H698" i="26"/>
  <c r="H697" i="26" s="1"/>
  <c r="H696" i="26" s="1"/>
  <c r="F698" i="26"/>
  <c r="F697" i="26" s="1"/>
  <c r="F696" i="26" s="1"/>
  <c r="G172" i="26"/>
  <c r="G145" i="26"/>
  <c r="G144" i="26" s="1"/>
  <c r="H145" i="26"/>
  <c r="H144" i="26" s="1"/>
  <c r="H143" i="26" l="1"/>
  <c r="H142" i="26" s="1"/>
  <c r="G529" i="26"/>
  <c r="G441" i="26" s="1"/>
  <c r="F143" i="26"/>
  <c r="F142" i="26" s="1"/>
  <c r="H529" i="26"/>
  <c r="H441" i="26" s="1"/>
  <c r="G143" i="26"/>
  <c r="G142" i="26" s="1"/>
  <c r="E26" i="3" l="1"/>
  <c r="F26" i="3"/>
  <c r="D26" i="3"/>
  <c r="E47" i="3" l="1"/>
  <c r="F47" i="3"/>
  <c r="D47" i="3"/>
  <c r="E35" i="3"/>
  <c r="F35" i="3"/>
  <c r="D35" i="3"/>
  <c r="E29" i="3"/>
  <c r="F29" i="3"/>
  <c r="D29" i="3"/>
  <c r="E24" i="3"/>
  <c r="F24" i="3"/>
  <c r="D24" i="3"/>
  <c r="H330" i="26" l="1"/>
  <c r="H329" i="26" s="1"/>
  <c r="G330" i="26"/>
  <c r="G329" i="26" s="1"/>
  <c r="F330" i="26"/>
  <c r="F329" i="26" s="1"/>
  <c r="H327" i="26"/>
  <c r="H326" i="26" s="1"/>
  <c r="G327" i="26"/>
  <c r="G326" i="26" s="1"/>
  <c r="F327" i="26"/>
  <c r="F326" i="26" s="1"/>
  <c r="H324" i="26"/>
  <c r="H323" i="26" s="1"/>
  <c r="G324" i="26"/>
  <c r="G323" i="26" s="1"/>
  <c r="F324" i="26"/>
  <c r="F323" i="26" s="1"/>
  <c r="G322" i="26" l="1"/>
  <c r="G321" i="26" s="1"/>
  <c r="G320" i="26" s="1"/>
  <c r="G319" i="26" s="1"/>
  <c r="F322" i="26"/>
  <c r="F321" i="26" s="1"/>
  <c r="F320" i="26" s="1"/>
  <c r="F319" i="26" s="1"/>
  <c r="H322" i="26"/>
  <c r="H321" i="26" s="1"/>
  <c r="H320" i="26" s="1"/>
  <c r="H319" i="26" s="1"/>
  <c r="H1208" i="26" l="1"/>
  <c r="H1207" i="26" s="1"/>
  <c r="H1206" i="26" s="1"/>
  <c r="H1205" i="26" s="1"/>
  <c r="H1204" i="26" s="1"/>
  <c r="H1203" i="26" s="1"/>
  <c r="G1208" i="26"/>
  <c r="G1207" i="26" s="1"/>
  <c r="G1206" i="26" s="1"/>
  <c r="G1205" i="26" s="1"/>
  <c r="G1204" i="26" s="1"/>
  <c r="G1203" i="26" s="1"/>
  <c r="F1208" i="26"/>
  <c r="F1207" i="26" s="1"/>
  <c r="F1206" i="26" s="1"/>
  <c r="F1205" i="26" s="1"/>
  <c r="F1204" i="26" s="1"/>
  <c r="F1203" i="26" s="1"/>
  <c r="H1043" i="26"/>
  <c r="H1042" i="26" s="1"/>
  <c r="H1034" i="26" s="1"/>
  <c r="H1033" i="26" s="1"/>
  <c r="G1043" i="26"/>
  <c r="G1042" i="26" s="1"/>
  <c r="G1034" i="26" s="1"/>
  <c r="G1033" i="26" s="1"/>
  <c r="H885" i="26"/>
  <c r="H884" i="26" s="1"/>
  <c r="H883" i="26" s="1"/>
  <c r="H882" i="26" s="1"/>
  <c r="H881" i="26" s="1"/>
  <c r="G885" i="26"/>
  <c r="G884" i="26" s="1"/>
  <c r="G883" i="26" s="1"/>
  <c r="G882" i="26" s="1"/>
  <c r="G881" i="26" s="1"/>
  <c r="F885" i="26"/>
  <c r="F884" i="26" s="1"/>
  <c r="F883" i="26" s="1"/>
  <c r="F882" i="26" s="1"/>
  <c r="F881" i="26" s="1"/>
  <c r="H878" i="26"/>
  <c r="H877" i="26" s="1"/>
  <c r="G878" i="26"/>
  <c r="G877" i="26" s="1"/>
  <c r="F878" i="26"/>
  <c r="F877" i="26" s="1"/>
  <c r="H871" i="26"/>
  <c r="H870" i="26" s="1"/>
  <c r="G871" i="26"/>
  <c r="G870" i="26" s="1"/>
  <c r="F871" i="26"/>
  <c r="F870" i="26" s="1"/>
  <c r="F868" i="26" s="1"/>
  <c r="F867" i="26" s="1"/>
  <c r="F438" i="26"/>
  <c r="F437" i="26" s="1"/>
  <c r="G438" i="26"/>
  <c r="G437" i="26" s="1"/>
  <c r="H438" i="26"/>
  <c r="H437" i="26" s="1"/>
  <c r="F439" i="26"/>
  <c r="G439" i="26"/>
  <c r="H439" i="26"/>
  <c r="H310" i="26"/>
  <c r="H309" i="26" s="1"/>
  <c r="H308" i="26" s="1"/>
  <c r="H307" i="26" s="1"/>
  <c r="H306" i="26" s="1"/>
  <c r="H305" i="26" s="1"/>
  <c r="G310" i="26"/>
  <c r="G309" i="26" s="1"/>
  <c r="G308" i="26" s="1"/>
  <c r="G307" i="26" s="1"/>
  <c r="G306" i="26" s="1"/>
  <c r="G305" i="26" s="1"/>
  <c r="F310" i="26"/>
  <c r="F309" i="26" s="1"/>
  <c r="F308" i="26" s="1"/>
  <c r="F307" i="26" s="1"/>
  <c r="F306" i="26" s="1"/>
  <c r="F305" i="26" s="1"/>
  <c r="H317" i="26"/>
  <c r="H316" i="26" s="1"/>
  <c r="H315" i="26" s="1"/>
  <c r="H314" i="26" s="1"/>
  <c r="H313" i="26" s="1"/>
  <c r="H312" i="26" s="1"/>
  <c r="G317" i="26"/>
  <c r="G316" i="26" s="1"/>
  <c r="G315" i="26" s="1"/>
  <c r="G314" i="26" s="1"/>
  <c r="G313" i="26" s="1"/>
  <c r="G312" i="26" s="1"/>
  <c r="F317" i="26"/>
  <c r="F316" i="26" s="1"/>
  <c r="F315" i="26" s="1"/>
  <c r="F314" i="26" s="1"/>
  <c r="F313" i="26" s="1"/>
  <c r="F312" i="26" s="1"/>
  <c r="F865" i="26"/>
  <c r="F864" i="26" s="1"/>
  <c r="F863" i="26" s="1"/>
  <c r="F1042" i="26" l="1"/>
  <c r="F1034" i="26" s="1"/>
  <c r="F1033" i="26" s="1"/>
  <c r="F1032" i="26" s="1"/>
  <c r="F1031" i="26" s="1"/>
  <c r="F426" i="26"/>
  <c r="F425" i="26" s="1"/>
  <c r="F390" i="26" s="1"/>
  <c r="G426" i="26"/>
  <c r="G425" i="26" s="1"/>
  <c r="H426" i="26"/>
  <c r="H425" i="26" s="1"/>
  <c r="F1186" i="26"/>
  <c r="F1174" i="26"/>
  <c r="F1173" i="26" s="1"/>
  <c r="G1174" i="26"/>
  <c r="G1173" i="26" s="1"/>
  <c r="G1166" i="26" s="1"/>
  <c r="G1127" i="26" s="1"/>
  <c r="H1174" i="26"/>
  <c r="H1173" i="26" s="1"/>
  <c r="H1166" i="26" s="1"/>
  <c r="H1127" i="26" s="1"/>
  <c r="H1032" i="26"/>
  <c r="H1031" i="26"/>
  <c r="G1031" i="26"/>
  <c r="G1032" i="26"/>
  <c r="F876" i="26"/>
  <c r="F875" i="26" s="1"/>
  <c r="F874" i="26" s="1"/>
  <c r="F937" i="26"/>
  <c r="F936" i="26" s="1"/>
  <c r="F935" i="26" s="1"/>
  <c r="H937" i="26"/>
  <c r="H936" i="26" s="1"/>
  <c r="H935" i="26" s="1"/>
  <c r="F880" i="26"/>
  <c r="H876" i="26"/>
  <c r="H875" i="26" s="1"/>
  <c r="H874" i="26" s="1"/>
  <c r="G937" i="26"/>
  <c r="G936" i="26" s="1"/>
  <c r="G935" i="26" s="1"/>
  <c r="H868" i="26"/>
  <c r="H867" i="26" s="1"/>
  <c r="H869" i="26"/>
  <c r="F909" i="26"/>
  <c r="F908" i="26" s="1"/>
  <c r="G909" i="26"/>
  <c r="G908" i="26" s="1"/>
  <c r="G876" i="26"/>
  <c r="G875" i="26" s="1"/>
  <c r="G874" i="26" s="1"/>
  <c r="H909" i="26"/>
  <c r="H908" i="26" s="1"/>
  <c r="F249" i="26"/>
  <c r="G869" i="26"/>
  <c r="G868" i="26"/>
  <c r="G867" i="26" s="1"/>
  <c r="F869" i="26"/>
  <c r="H249" i="26"/>
  <c r="H103" i="26"/>
  <c r="H102" i="26" s="1"/>
  <c r="H101" i="26" s="1"/>
  <c r="G249" i="26"/>
  <c r="F103" i="26"/>
  <c r="F102" i="26" s="1"/>
  <c r="F101" i="26" s="1"/>
  <c r="F862" i="26"/>
  <c r="F861" i="26" s="1"/>
  <c r="G103" i="26"/>
  <c r="G102" i="26" s="1"/>
  <c r="G101" i="26" s="1"/>
  <c r="F1166" i="26" l="1"/>
  <c r="F1127" i="26" s="1"/>
  <c r="F860" i="26"/>
  <c r="H907" i="26"/>
  <c r="G907" i="26"/>
  <c r="F907" i="26"/>
  <c r="F906" i="26" s="1"/>
  <c r="F100" i="26"/>
  <c r="F16" i="26" s="1"/>
  <c r="G390" i="26"/>
  <c r="G304" i="26" s="1"/>
  <c r="H100" i="26"/>
  <c r="G100" i="26"/>
  <c r="F304" i="26"/>
  <c r="H390" i="26"/>
  <c r="H304" i="26" s="1"/>
  <c r="F945" i="26" l="1"/>
  <c r="G945" i="26"/>
  <c r="F652" i="26"/>
  <c r="H945" i="26"/>
  <c r="F1210" i="26" l="1"/>
  <c r="G880" i="26"/>
  <c r="H880" i="26"/>
  <c r="H16" i="26" l="1"/>
  <c r="G16" i="26"/>
  <c r="H906" i="26" l="1"/>
  <c r="G906" i="26"/>
  <c r="D16" i="3" l="1"/>
  <c r="H865" i="26" l="1"/>
  <c r="H864" i="26" s="1"/>
  <c r="H862" i="26" s="1"/>
  <c r="H861" i="26" s="1"/>
  <c r="H860" i="26" s="1"/>
  <c r="H652" i="26" s="1"/>
  <c r="G865" i="26"/>
  <c r="G864" i="26" s="1"/>
  <c r="H1046" i="26" l="1"/>
  <c r="G862" i="26"/>
  <c r="G861" i="26" s="1"/>
  <c r="G860" i="26" s="1"/>
  <c r="G652" i="26" s="1"/>
  <c r="G863" i="26"/>
  <c r="G1186" i="26"/>
  <c r="H1186" i="26"/>
  <c r="G1046" i="26"/>
  <c r="H863" i="26"/>
  <c r="G1210" i="26" l="1"/>
  <c r="H1210" i="26" l="1"/>
  <c r="D50" i="3" l="1"/>
  <c r="D59" i="3"/>
  <c r="D61" i="3"/>
  <c r="D40" i="3"/>
  <c r="D63" i="3" l="1"/>
  <c r="E40" i="3" l="1"/>
  <c r="F40" i="3"/>
  <c r="E50" i="3"/>
  <c r="F50" i="3"/>
  <c r="E61" i="3" l="1"/>
  <c r="F61" i="3"/>
  <c r="F16" i="3" l="1"/>
  <c r="E16" i="3"/>
  <c r="F348" i="5" l="1"/>
  <c r="F347" i="5" s="1"/>
  <c r="F345" i="5"/>
  <c r="F344" i="5" s="1"/>
  <c r="F342" i="5"/>
  <c r="F341" i="5" s="1"/>
  <c r="F339" i="5"/>
  <c r="F338" i="5" s="1"/>
  <c r="F336" i="5"/>
  <c r="F335" i="5" s="1"/>
  <c r="F333" i="5"/>
  <c r="F332" i="5" s="1"/>
  <c r="F330" i="5"/>
  <c r="F329" i="5" s="1"/>
  <c r="H238" i="5"/>
  <c r="G238" i="5"/>
  <c r="F238" i="5"/>
  <c r="F236" i="5"/>
  <c r="H235" i="5"/>
  <c r="H229" i="5" s="1"/>
  <c r="G235" i="5"/>
  <c r="G229" i="5" s="1"/>
  <c r="F233" i="5"/>
  <c r="F231" i="5"/>
  <c r="F500" i="5"/>
  <c r="F499" i="5" s="1"/>
  <c r="F497" i="5"/>
  <c r="F496" i="5" s="1"/>
  <c r="F494" i="5"/>
  <c r="F493" i="5" s="1"/>
  <c r="H488" i="5"/>
  <c r="H487" i="5" s="1"/>
  <c r="G488" i="5"/>
  <c r="G487" i="5" s="1"/>
  <c r="F488" i="5"/>
  <c r="F487" i="5" s="1"/>
  <c r="H485" i="5"/>
  <c r="H484" i="5" s="1"/>
  <c r="G485" i="5"/>
  <c r="G484" i="5" s="1"/>
  <c r="F485" i="5"/>
  <c r="F484" i="5" s="1"/>
  <c r="F479" i="5"/>
  <c r="F478" i="5" s="1"/>
  <c r="H476" i="5"/>
  <c r="H475" i="5" s="1"/>
  <c r="G476" i="5"/>
  <c r="G475" i="5" s="1"/>
  <c r="F476" i="5"/>
  <c r="F475" i="5" s="1"/>
  <c r="H473" i="5"/>
  <c r="H472" i="5" s="1"/>
  <c r="G473" i="5"/>
  <c r="G472" i="5" s="1"/>
  <c r="F473" i="5"/>
  <c r="F472" i="5" s="1"/>
  <c r="H470" i="5"/>
  <c r="H469" i="5" s="1"/>
  <c r="G470" i="5"/>
  <c r="G469" i="5" s="1"/>
  <c r="F470" i="5"/>
  <c r="F469" i="5" s="1"/>
  <c r="F467" i="5"/>
  <c r="F466" i="5" s="1"/>
  <c r="F463" i="5"/>
  <c r="F462" i="5" s="1"/>
  <c r="F460" i="5"/>
  <c r="F459" i="5" s="1"/>
  <c r="H456" i="5"/>
  <c r="H455" i="5" s="1"/>
  <c r="H451" i="5" s="1"/>
  <c r="G456" i="5"/>
  <c r="G455" i="5" s="1"/>
  <c r="G451" i="5" s="1"/>
  <c r="F456" i="5"/>
  <c r="F455" i="5" s="1"/>
  <c r="F453" i="5"/>
  <c r="F452" i="5" s="1"/>
  <c r="F449" i="5"/>
  <c r="F448" i="5" s="1"/>
  <c r="F446" i="5"/>
  <c r="F445" i="5" s="1"/>
  <c r="F443" i="5"/>
  <c r="F442" i="5" s="1"/>
  <c r="F440" i="5"/>
  <c r="F439" i="5" s="1"/>
  <c r="F437" i="5"/>
  <c r="F436" i="5" s="1"/>
  <c r="F434" i="5"/>
  <c r="F433" i="5" s="1"/>
  <c r="F431" i="5"/>
  <c r="F430" i="5" s="1"/>
  <c r="F428" i="5"/>
  <c r="F427" i="5" s="1"/>
  <c r="F425" i="5"/>
  <c r="F424" i="5" s="1"/>
  <c r="F422" i="5"/>
  <c r="F421" i="5" s="1"/>
  <c r="F419" i="5"/>
  <c r="F418" i="5" s="1"/>
  <c r="H416" i="5"/>
  <c r="H415" i="5" s="1"/>
  <c r="G416" i="5"/>
  <c r="G415" i="5" s="1"/>
  <c r="F416" i="5"/>
  <c r="F415" i="5" s="1"/>
  <c r="H413" i="5"/>
  <c r="H412" i="5" s="1"/>
  <c r="G413" i="5"/>
  <c r="G412" i="5" s="1"/>
  <c r="F413" i="5"/>
  <c r="F412" i="5" s="1"/>
  <c r="H410" i="5"/>
  <c r="H409" i="5" s="1"/>
  <c r="G410" i="5"/>
  <c r="G409" i="5" s="1"/>
  <c r="F410" i="5"/>
  <c r="F409" i="5" s="1"/>
  <c r="F120" i="5"/>
  <c r="F119" i="5" s="1"/>
  <c r="F118" i="5" s="1"/>
  <c r="F117" i="5" s="1"/>
  <c r="F116" i="5" s="1"/>
  <c r="F828" i="5"/>
  <c r="F827" i="5" s="1"/>
  <c r="H718" i="5"/>
  <c r="H717" i="5" s="1"/>
  <c r="H716" i="5" s="1"/>
  <c r="H715" i="5" s="1"/>
  <c r="G718" i="5"/>
  <c r="G717" i="5" s="1"/>
  <c r="G716" i="5" s="1"/>
  <c r="G715" i="5" s="1"/>
  <c r="F718" i="5"/>
  <c r="F717" i="5" s="1"/>
  <c r="F716" i="5" s="1"/>
  <c r="F715" i="5" s="1"/>
  <c r="F713" i="5"/>
  <c r="F712" i="5" s="1"/>
  <c r="F710" i="5"/>
  <c r="F709" i="5" s="1"/>
  <c r="F707" i="5"/>
  <c r="F705" i="5"/>
  <c r="F702" i="5"/>
  <c r="F701" i="5" s="1"/>
  <c r="F699" i="5"/>
  <c r="F698" i="5" s="1"/>
  <c r="H696" i="5"/>
  <c r="H695" i="5" s="1"/>
  <c r="H694" i="5" s="1"/>
  <c r="G696" i="5"/>
  <c r="G695" i="5" s="1"/>
  <c r="G694" i="5" s="1"/>
  <c r="F696" i="5"/>
  <c r="F695" i="5" s="1"/>
  <c r="F692" i="5"/>
  <c r="F691" i="5" s="1"/>
  <c r="F689" i="5"/>
  <c r="F687" i="5"/>
  <c r="F684" i="5"/>
  <c r="F683" i="5" s="1"/>
  <c r="F681" i="5"/>
  <c r="F680" i="5" s="1"/>
  <c r="H678" i="5"/>
  <c r="H677" i="5" s="1"/>
  <c r="G678" i="5"/>
  <c r="G677" i="5" s="1"/>
  <c r="F678" i="5"/>
  <c r="F677" i="5" s="1"/>
  <c r="H675" i="5"/>
  <c r="H674" i="5" s="1"/>
  <c r="G675" i="5"/>
  <c r="G674" i="5" s="1"/>
  <c r="F675" i="5"/>
  <c r="F674" i="5" s="1"/>
  <c r="H667" i="5"/>
  <c r="G667" i="5"/>
  <c r="F667" i="5"/>
  <c r="F634" i="5"/>
  <c r="F633" i="5" s="1"/>
  <c r="F631" i="5"/>
  <c r="F630" i="5" s="1"/>
  <c r="H628" i="5"/>
  <c r="H627" i="5" s="1"/>
  <c r="H626" i="5" s="1"/>
  <c r="G628" i="5"/>
  <c r="G627" i="5" s="1"/>
  <c r="G626" i="5" s="1"/>
  <c r="F628" i="5"/>
  <c r="F627" i="5" s="1"/>
  <c r="H624" i="5"/>
  <c r="H623" i="5" s="1"/>
  <c r="G624" i="5"/>
  <c r="G623" i="5" s="1"/>
  <c r="F624" i="5"/>
  <c r="F623" i="5" s="1"/>
  <c r="H621" i="5"/>
  <c r="H620" i="5" s="1"/>
  <c r="G621" i="5"/>
  <c r="G620" i="5" s="1"/>
  <c r="F621" i="5"/>
  <c r="F620" i="5" s="1"/>
  <c r="H618" i="5"/>
  <c r="H617" i="5" s="1"/>
  <c r="G618" i="5"/>
  <c r="G617" i="5" s="1"/>
  <c r="F618" i="5"/>
  <c r="F617" i="5" s="1"/>
  <c r="F571" i="5"/>
  <c r="F570" i="5" s="1"/>
  <c r="F567" i="5"/>
  <c r="F566" i="5" s="1"/>
  <c r="F563" i="5"/>
  <c r="F562" i="5" s="1"/>
  <c r="F559" i="5"/>
  <c r="F558" i="5" s="1"/>
  <c r="F555" i="5"/>
  <c r="F554" i="5" s="1"/>
  <c r="F551" i="5"/>
  <c r="F550" i="5" s="1"/>
  <c r="H548" i="5"/>
  <c r="H547" i="5" s="1"/>
  <c r="G548" i="5"/>
  <c r="G547" i="5" s="1"/>
  <c r="F548" i="5"/>
  <c r="F547" i="5" s="1"/>
  <c r="H544" i="5"/>
  <c r="H543" i="5" s="1"/>
  <c r="G544" i="5"/>
  <c r="G543" i="5" s="1"/>
  <c r="F544" i="5"/>
  <c r="F543" i="5" s="1"/>
  <c r="H538" i="5"/>
  <c r="H537" i="5" s="1"/>
  <c r="H536" i="5" s="1"/>
  <c r="G538" i="5"/>
  <c r="G537" i="5" s="1"/>
  <c r="G536" i="5" s="1"/>
  <c r="F538" i="5"/>
  <c r="F537" i="5" s="1"/>
  <c r="F536" i="5" s="1"/>
  <c r="F534" i="5"/>
  <c r="F533" i="5" s="1"/>
  <c r="F531" i="5"/>
  <c r="F530" i="5" s="1"/>
  <c r="F528" i="5"/>
  <c r="F525" i="5"/>
  <c r="F524" i="5" s="1"/>
  <c r="F522" i="5"/>
  <c r="F521" i="5" s="1"/>
  <c r="F519" i="5"/>
  <c r="F518" i="5" s="1"/>
  <c r="F516" i="5"/>
  <c r="F515" i="5" s="1"/>
  <c r="F513" i="5"/>
  <c r="F512" i="5" s="1"/>
  <c r="G510" i="5"/>
  <c r="G509" i="5" s="1"/>
  <c r="F510" i="5"/>
  <c r="F509" i="5" s="1"/>
  <c r="H509" i="5"/>
  <c r="H507" i="5"/>
  <c r="H506" i="5" s="1"/>
  <c r="G507" i="5"/>
  <c r="G506" i="5" s="1"/>
  <c r="G505" i="5" s="1"/>
  <c r="F507" i="5"/>
  <c r="F506" i="5" s="1"/>
  <c r="F403" i="5"/>
  <c r="F402" i="5" s="1"/>
  <c r="H400" i="5"/>
  <c r="H399" i="5" s="1"/>
  <c r="H398" i="5" s="1"/>
  <c r="H397" i="5" s="1"/>
  <c r="G400" i="5"/>
  <c r="G399" i="5" s="1"/>
  <c r="G398" i="5" s="1"/>
  <c r="G397" i="5" s="1"/>
  <c r="G396" i="5" s="1"/>
  <c r="F400" i="5"/>
  <c r="F399" i="5" s="1"/>
  <c r="F394" i="5"/>
  <c r="F393" i="5" s="1"/>
  <c r="F391" i="5"/>
  <c r="F390" i="5" s="1"/>
  <c r="H388" i="5"/>
  <c r="H387" i="5" s="1"/>
  <c r="H386" i="5" s="1"/>
  <c r="G388" i="5"/>
  <c r="G387" i="5" s="1"/>
  <c r="G386" i="5" s="1"/>
  <c r="F388" i="5"/>
  <c r="F387" i="5" s="1"/>
  <c r="H384" i="5"/>
  <c r="H383" i="5" s="1"/>
  <c r="G384" i="5"/>
  <c r="G383" i="5" s="1"/>
  <c r="F384" i="5"/>
  <c r="F383" i="5" s="1"/>
  <c r="F382" i="5" s="1"/>
  <c r="F380" i="5"/>
  <c r="F379" i="5" s="1"/>
  <c r="F377" i="5"/>
  <c r="F376" i="5" s="1"/>
  <c r="F374" i="5"/>
  <c r="F373" i="5" s="1"/>
  <c r="F371" i="5"/>
  <c r="F370" i="5" s="1"/>
  <c r="F368" i="5"/>
  <c r="F367" i="5" s="1"/>
  <c r="H365" i="5"/>
  <c r="H364" i="5" s="1"/>
  <c r="G365" i="5"/>
  <c r="G364" i="5" s="1"/>
  <c r="F365" i="5"/>
  <c r="F364" i="5" s="1"/>
  <c r="H362" i="5"/>
  <c r="H361" i="5" s="1"/>
  <c r="G362" i="5"/>
  <c r="G361" i="5" s="1"/>
  <c r="F362" i="5"/>
  <c r="F361" i="5" s="1"/>
  <c r="F354" i="5"/>
  <c r="F353" i="5" s="1"/>
  <c r="F351" i="5"/>
  <c r="F350" i="5" s="1"/>
  <c r="F324" i="5"/>
  <c r="F323" i="5"/>
  <c r="F321" i="5"/>
  <c r="H317" i="5"/>
  <c r="G317" i="5"/>
  <c r="G265" i="5"/>
  <c r="G264" i="5" s="1"/>
  <c r="G263" i="5" s="1"/>
  <c r="G262" i="5" s="1"/>
  <c r="G261" i="5" s="1"/>
  <c r="F265" i="5"/>
  <c r="F264" i="5" s="1"/>
  <c r="F263" i="5" s="1"/>
  <c r="F262" i="5" s="1"/>
  <c r="F261" i="5" s="1"/>
  <c r="H259" i="5"/>
  <c r="H258" i="5" s="1"/>
  <c r="H257" i="5" s="1"/>
  <c r="G259" i="5"/>
  <c r="G258" i="5" s="1"/>
  <c r="G257" i="5" s="1"/>
  <c r="F259" i="5"/>
  <c r="F258" i="5" s="1"/>
  <c r="F257" i="5" s="1"/>
  <c r="H255" i="5"/>
  <c r="H254" i="5" s="1"/>
  <c r="H253" i="5" s="1"/>
  <c r="G255" i="5"/>
  <c r="G254" i="5" s="1"/>
  <c r="G253" i="5" s="1"/>
  <c r="F255" i="5"/>
  <c r="F254" i="5" s="1"/>
  <c r="F248" i="5"/>
  <c r="F247" i="5" s="1"/>
  <c r="H245" i="5"/>
  <c r="H244" i="5" s="1"/>
  <c r="H240" i="5" s="1"/>
  <c r="G245" i="5"/>
  <c r="G244" i="5" s="1"/>
  <c r="G240" i="5" s="1"/>
  <c r="F245" i="5"/>
  <c r="F244" i="5" s="1"/>
  <c r="F242" i="5"/>
  <c r="F241" i="5" s="1"/>
  <c r="H210" i="5"/>
  <c r="H209" i="5" s="1"/>
  <c r="H208" i="5" s="1"/>
  <c r="H207" i="5" s="1"/>
  <c r="G210" i="5"/>
  <c r="G209" i="5" s="1"/>
  <c r="G208" i="5" s="1"/>
  <c r="G207" i="5" s="1"/>
  <c r="F210" i="5"/>
  <c r="F209" i="5" s="1"/>
  <c r="F208" i="5" s="1"/>
  <c r="F207" i="5" s="1"/>
  <c r="H205" i="5"/>
  <c r="H204" i="5" s="1"/>
  <c r="H203" i="5" s="1"/>
  <c r="G205" i="5"/>
  <c r="G204" i="5" s="1"/>
  <c r="G203" i="5" s="1"/>
  <c r="F205" i="5"/>
  <c r="F204" i="5" s="1"/>
  <c r="F203" i="5" s="1"/>
  <c r="H200" i="5"/>
  <c r="H199" i="5" s="1"/>
  <c r="G200" i="5"/>
  <c r="G199" i="5" s="1"/>
  <c r="F200" i="5"/>
  <c r="F199" i="5" s="1"/>
  <c r="H197" i="5"/>
  <c r="H196" i="5" s="1"/>
  <c r="G197" i="5"/>
  <c r="G196" i="5" s="1"/>
  <c r="F197" i="5"/>
  <c r="F196" i="5" s="1"/>
  <c r="F178" i="5"/>
  <c r="F177" i="5" s="1"/>
  <c r="H165" i="5"/>
  <c r="G165" i="5"/>
  <c r="F165" i="5"/>
  <c r="H161" i="5"/>
  <c r="G161" i="5"/>
  <c r="F161" i="5"/>
  <c r="H146" i="5"/>
  <c r="G146" i="5"/>
  <c r="F146" i="5"/>
  <c r="H144" i="5"/>
  <c r="G144" i="5"/>
  <c r="F144" i="5"/>
  <c r="H140" i="5"/>
  <c r="G140" i="5"/>
  <c r="F140" i="5"/>
  <c r="H65" i="5"/>
  <c r="H64" i="5" s="1"/>
  <c r="G65" i="5"/>
  <c r="G64" i="5" s="1"/>
  <c r="F65" i="5"/>
  <c r="F64" i="5" s="1"/>
  <c r="H60" i="5"/>
  <c r="H59" i="5" s="1"/>
  <c r="G60" i="5"/>
  <c r="G59" i="5" s="1"/>
  <c r="F60" i="5"/>
  <c r="F59" i="5" s="1"/>
  <c r="H57" i="5"/>
  <c r="G57" i="5"/>
  <c r="F57" i="5"/>
  <c r="H53" i="5"/>
  <c r="G53" i="5"/>
  <c r="F53" i="5"/>
  <c r="H49" i="5"/>
  <c r="G49" i="5"/>
  <c r="F49" i="5"/>
  <c r="H45" i="5"/>
  <c r="G45" i="5"/>
  <c r="F45" i="5"/>
  <c r="H37" i="5"/>
  <c r="H36" i="5" s="1"/>
  <c r="G37" i="5"/>
  <c r="G36" i="5" s="1"/>
  <c r="F37" i="5"/>
  <c r="F36" i="5" s="1"/>
  <c r="H34" i="5"/>
  <c r="G34" i="5"/>
  <c r="F34" i="5"/>
  <c r="H32" i="5"/>
  <c r="G32" i="5"/>
  <c r="F32" i="5"/>
  <c r="H28" i="5"/>
  <c r="G28" i="5"/>
  <c r="F28" i="5"/>
  <c r="H20" i="5"/>
  <c r="H19" i="5" s="1"/>
  <c r="H17" i="5" s="1"/>
  <c r="H16" i="5" s="1"/>
  <c r="G20" i="5"/>
  <c r="G19" i="5" s="1"/>
  <c r="G17" i="5" s="1"/>
  <c r="G16" i="5" s="1"/>
  <c r="F20" i="5"/>
  <c r="F19" i="5" s="1"/>
  <c r="F17" i="5" s="1"/>
  <c r="F16" i="5" s="1"/>
  <c r="F328" i="5" l="1"/>
  <c r="F451" i="5"/>
  <c r="H542" i="5"/>
  <c r="H541" i="5" s="1"/>
  <c r="H540" i="5" s="1"/>
  <c r="F458" i="5"/>
  <c r="F235" i="5"/>
  <c r="F229" i="5" s="1"/>
  <c r="H465" i="5"/>
  <c r="G504" i="5"/>
  <c r="G503" i="5" s="1"/>
  <c r="F686" i="5"/>
  <c r="F673" i="5" s="1"/>
  <c r="H483" i="5"/>
  <c r="H482" i="5" s="1"/>
  <c r="H481" i="5" s="1"/>
  <c r="G408" i="5"/>
  <c r="F465" i="5"/>
  <c r="G483" i="5"/>
  <c r="G482" i="5" s="1"/>
  <c r="G481" i="5" s="1"/>
  <c r="F492" i="5"/>
  <c r="F491" i="5" s="1"/>
  <c r="F490" i="5" s="1"/>
  <c r="G465" i="5"/>
  <c r="F483" i="5"/>
  <c r="F482" i="5" s="1"/>
  <c r="F481" i="5" s="1"/>
  <c r="F408" i="5"/>
  <c r="H408" i="5"/>
  <c r="H673" i="5"/>
  <c r="H672" i="5" s="1"/>
  <c r="H671" i="5" s="1"/>
  <c r="F704" i="5"/>
  <c r="F694" i="5" s="1"/>
  <c r="G673" i="5"/>
  <c r="G672" i="5" s="1"/>
  <c r="G671" i="5" s="1"/>
  <c r="H616" i="5"/>
  <c r="H615" i="5" s="1"/>
  <c r="H614" i="5" s="1"/>
  <c r="F616" i="5"/>
  <c r="G616" i="5"/>
  <c r="G615" i="5" s="1"/>
  <c r="G614" i="5" s="1"/>
  <c r="F626" i="5"/>
  <c r="G542" i="5"/>
  <c r="G541" i="5" s="1"/>
  <c r="G540" i="5" s="1"/>
  <c r="H505" i="5"/>
  <c r="H504" i="5" s="1"/>
  <c r="H503" i="5" s="1"/>
  <c r="F542" i="5"/>
  <c r="F541" i="5" s="1"/>
  <c r="F540" i="5" s="1"/>
  <c r="F398" i="5"/>
  <c r="F397" i="5" s="1"/>
  <c r="F396" i="5" s="1"/>
  <c r="F505" i="5"/>
  <c r="F504" i="5" s="1"/>
  <c r="F503" i="5" s="1"/>
  <c r="F319" i="5"/>
  <c r="F318" i="5" s="1"/>
  <c r="H360" i="5"/>
  <c r="H359" i="5" s="1"/>
  <c r="H358" i="5" s="1"/>
  <c r="H357" i="5" s="1"/>
  <c r="G360" i="5"/>
  <c r="G359" i="5" s="1"/>
  <c r="G358" i="5" s="1"/>
  <c r="G357" i="5" s="1"/>
  <c r="F360" i="5"/>
  <c r="F386" i="5"/>
  <c r="G252" i="5"/>
  <c r="G251" i="5" s="1"/>
  <c r="G250" i="5" s="1"/>
  <c r="F327" i="5"/>
  <c r="F326" i="5" s="1"/>
  <c r="F320" i="5"/>
  <c r="G195" i="5"/>
  <c r="G194" i="5" s="1"/>
  <c r="G193" i="5" s="1"/>
  <c r="F253" i="5"/>
  <c r="F252" i="5"/>
  <c r="F251" i="5" s="1"/>
  <c r="F250" i="5" s="1"/>
  <c r="H252" i="5"/>
  <c r="H251" i="5" s="1"/>
  <c r="H250" i="5" s="1"/>
  <c r="F160" i="5"/>
  <c r="H195" i="5"/>
  <c r="H194" i="5" s="1"/>
  <c r="H193" i="5" s="1"/>
  <c r="H228" i="5"/>
  <c r="H227" i="5" s="1"/>
  <c r="H226" i="5" s="1"/>
  <c r="F195" i="5"/>
  <c r="F194" i="5" s="1"/>
  <c r="F193" i="5" s="1"/>
  <c r="F240" i="5"/>
  <c r="G228" i="5"/>
  <c r="G227" i="5" s="1"/>
  <c r="G226" i="5" s="1"/>
  <c r="G160" i="5"/>
  <c r="F139" i="5"/>
  <c r="G139" i="5"/>
  <c r="H139" i="5"/>
  <c r="H160" i="5"/>
  <c r="H44" i="5"/>
  <c r="H43" i="5" s="1"/>
  <c r="F52" i="5"/>
  <c r="F51" i="5" s="1"/>
  <c r="G52" i="5"/>
  <c r="G51" i="5" s="1"/>
  <c r="G44" i="5"/>
  <c r="G43" i="5" s="1"/>
  <c r="H52" i="5"/>
  <c r="H51" i="5" s="1"/>
  <c r="H42" i="5" s="1"/>
  <c r="H41" i="5" s="1"/>
  <c r="H27" i="5"/>
  <c r="H26" i="5" s="1"/>
  <c r="H25" i="5" s="1"/>
  <c r="H24" i="5" s="1"/>
  <c r="F44" i="5"/>
  <c r="F43" i="5" s="1"/>
  <c r="F27" i="5"/>
  <c r="F26" i="5" s="1"/>
  <c r="F25" i="5" s="1"/>
  <c r="F24" i="5" s="1"/>
  <c r="G27" i="5"/>
  <c r="G26" i="5" s="1"/>
  <c r="G25" i="5" s="1"/>
  <c r="G24" i="5" s="1"/>
  <c r="F131" i="5"/>
  <c r="F789" i="5"/>
  <c r="F788" i="5" s="1"/>
  <c r="F825" i="5"/>
  <c r="F824" i="5" s="1"/>
  <c r="F823" i="5" s="1"/>
  <c r="F811" i="5"/>
  <c r="F810" i="5" s="1"/>
  <c r="H808" i="5"/>
  <c r="H807" i="5" s="1"/>
  <c r="H803" i="5" s="1"/>
  <c r="H802" i="5" s="1"/>
  <c r="H801" i="5" s="1"/>
  <c r="H800" i="5" s="1"/>
  <c r="H799" i="5" s="1"/>
  <c r="G808" i="5"/>
  <c r="G807" i="5" s="1"/>
  <c r="G803" i="5" s="1"/>
  <c r="G802" i="5" s="1"/>
  <c r="G801" i="5" s="1"/>
  <c r="G800" i="5" s="1"/>
  <c r="G799" i="5" s="1"/>
  <c r="F808" i="5"/>
  <c r="F807" i="5" s="1"/>
  <c r="F805" i="5"/>
  <c r="F804" i="5" s="1"/>
  <c r="F738" i="5"/>
  <c r="F737" i="5" s="1"/>
  <c r="F736" i="5" s="1"/>
  <c r="F735" i="5" s="1"/>
  <c r="F734" i="5" s="1"/>
  <c r="H724" i="5"/>
  <c r="H723" i="5" s="1"/>
  <c r="H722" i="5" s="1"/>
  <c r="H721" i="5" s="1"/>
  <c r="H720" i="5" s="1"/>
  <c r="G724" i="5"/>
  <c r="G723" i="5" s="1"/>
  <c r="G722" i="5" s="1"/>
  <c r="G721" i="5" s="1"/>
  <c r="G720" i="5" s="1"/>
  <c r="F724" i="5"/>
  <c r="F723" i="5" s="1"/>
  <c r="F722" i="5" s="1"/>
  <c r="F721" i="5" s="1"/>
  <c r="F720" i="5" s="1"/>
  <c r="H73" i="5"/>
  <c r="H72" i="5" s="1"/>
  <c r="H71" i="5" s="1"/>
  <c r="H70" i="5" s="1"/>
  <c r="H69" i="5" s="1"/>
  <c r="G73" i="5"/>
  <c r="G72" i="5" s="1"/>
  <c r="G71" i="5" s="1"/>
  <c r="G70" i="5" s="1"/>
  <c r="G69" i="5" s="1"/>
  <c r="F73" i="5"/>
  <c r="F72" i="5" s="1"/>
  <c r="F71" i="5" s="1"/>
  <c r="F70" i="5" s="1"/>
  <c r="F69" i="5" s="1"/>
  <c r="F641" i="5"/>
  <c r="F645" i="5"/>
  <c r="F647" i="5"/>
  <c r="F650" i="5"/>
  <c r="F649" i="5" s="1"/>
  <c r="F655" i="5"/>
  <c r="F654" i="5" s="1"/>
  <c r="F658" i="5"/>
  <c r="F657" i="5" s="1"/>
  <c r="G641" i="5"/>
  <c r="G645" i="5"/>
  <c r="G647" i="5"/>
  <c r="G650" i="5"/>
  <c r="G649" i="5" s="1"/>
  <c r="G655" i="5"/>
  <c r="G654" i="5" s="1"/>
  <c r="G663" i="5"/>
  <c r="H641" i="5"/>
  <c r="H645" i="5"/>
  <c r="H647" i="5"/>
  <c r="H650" i="5"/>
  <c r="H649" i="5" s="1"/>
  <c r="H655" i="5"/>
  <c r="H654" i="5" s="1"/>
  <c r="H663" i="5"/>
  <c r="F663" i="5"/>
  <c r="G821" i="5"/>
  <c r="G820" i="5" s="1"/>
  <c r="G783" i="5"/>
  <c r="G782" i="5" s="1"/>
  <c r="G786" i="5"/>
  <c r="G785" i="5" s="1"/>
  <c r="G794" i="5"/>
  <c r="G793" i="5" s="1"/>
  <c r="G797" i="5"/>
  <c r="G796" i="5" s="1"/>
  <c r="G729" i="5"/>
  <c r="G728" i="5" s="1"/>
  <c r="G727" i="5" s="1"/>
  <c r="G744" i="5"/>
  <c r="G743" i="5" s="1"/>
  <c r="G747" i="5"/>
  <c r="G746" i="5" s="1"/>
  <c r="G753" i="5"/>
  <c r="G752" i="5" s="1"/>
  <c r="G751" i="5" s="1"/>
  <c r="G750" i="5" s="1"/>
  <c r="G749" i="5" s="1"/>
  <c r="G758" i="5"/>
  <c r="G757" i="5" s="1"/>
  <c r="G756" i="5" s="1"/>
  <c r="G755" i="5" s="1"/>
  <c r="G765" i="5"/>
  <c r="G764" i="5" s="1"/>
  <c r="G763" i="5" s="1"/>
  <c r="G762" i="5" s="1"/>
  <c r="G761" i="5" s="1"/>
  <c r="G775" i="5"/>
  <c r="G774" i="5" s="1"/>
  <c r="G772" i="5"/>
  <c r="G771" i="5" s="1"/>
  <c r="G576" i="5"/>
  <c r="G575" i="5" s="1"/>
  <c r="G574" i="5" s="1"/>
  <c r="G573" i="5" s="1"/>
  <c r="G596" i="5"/>
  <c r="G595" i="5" s="1"/>
  <c r="G602" i="5"/>
  <c r="G601" i="5" s="1"/>
  <c r="G612" i="5"/>
  <c r="G611" i="5" s="1"/>
  <c r="G316" i="5"/>
  <c r="G218" i="5"/>
  <c r="G217" i="5" s="1"/>
  <c r="G224" i="5"/>
  <c r="G223" i="5" s="1"/>
  <c r="G222" i="5" s="1"/>
  <c r="G221" i="5" s="1"/>
  <c r="G220" i="5" s="1"/>
  <c r="G270" i="5"/>
  <c r="G276" i="5"/>
  <c r="G275" i="5" s="1"/>
  <c r="G274" i="5" s="1"/>
  <c r="G280" i="5"/>
  <c r="G279" i="5" s="1"/>
  <c r="G282" i="5"/>
  <c r="G287" i="5"/>
  <c r="G286" i="5" s="1"/>
  <c r="G285" i="5" s="1"/>
  <c r="G293" i="5"/>
  <c r="G292" i="5" s="1"/>
  <c r="G296" i="5"/>
  <c r="G295" i="5" s="1"/>
  <c r="G299" i="5"/>
  <c r="G298" i="5" s="1"/>
  <c r="G305" i="5"/>
  <c r="G304" i="5" s="1"/>
  <c r="G302" i="5"/>
  <c r="G301" i="5" s="1"/>
  <c r="G309" i="5"/>
  <c r="G308" i="5" s="1"/>
  <c r="G307" i="5" s="1"/>
  <c r="G311" i="5"/>
  <c r="G186" i="5"/>
  <c r="G190" i="5"/>
  <c r="G79" i="5"/>
  <c r="G78" i="5" s="1"/>
  <c r="G84" i="5"/>
  <c r="G88" i="5"/>
  <c r="G90" i="5"/>
  <c r="G93" i="5"/>
  <c r="G92" i="5" s="1"/>
  <c r="G98" i="5"/>
  <c r="G101" i="5"/>
  <c r="G112" i="5"/>
  <c r="G109" i="5" s="1"/>
  <c r="G125" i="5"/>
  <c r="G129" i="5"/>
  <c r="G134" i="5"/>
  <c r="G150" i="5"/>
  <c r="G149" i="5" s="1"/>
  <c r="G153" i="5"/>
  <c r="G155" i="5"/>
  <c r="G175" i="5"/>
  <c r="G172" i="5"/>
  <c r="G818" i="5"/>
  <c r="G817" i="5" s="1"/>
  <c r="G816" i="5" s="1"/>
  <c r="G815" i="5" s="1"/>
  <c r="G814" i="5" s="1"/>
  <c r="G813" i="5" s="1"/>
  <c r="H821" i="5"/>
  <c r="H820" i="5" s="1"/>
  <c r="H783" i="5"/>
  <c r="H782" i="5" s="1"/>
  <c r="H786" i="5"/>
  <c r="H785" i="5" s="1"/>
  <c r="H794" i="5"/>
  <c r="H793" i="5" s="1"/>
  <c r="H797" i="5"/>
  <c r="H796" i="5" s="1"/>
  <c r="H729" i="5"/>
  <c r="H728" i="5" s="1"/>
  <c r="H727" i="5" s="1"/>
  <c r="H744" i="5"/>
  <c r="H743" i="5" s="1"/>
  <c r="H747" i="5"/>
  <c r="H746" i="5" s="1"/>
  <c r="H753" i="5"/>
  <c r="H752" i="5" s="1"/>
  <c r="H751" i="5" s="1"/>
  <c r="H750" i="5" s="1"/>
  <c r="H749" i="5" s="1"/>
  <c r="H758" i="5"/>
  <c r="H757" i="5" s="1"/>
  <c r="H756" i="5" s="1"/>
  <c r="H755" i="5" s="1"/>
  <c r="H765" i="5"/>
  <c r="H764" i="5" s="1"/>
  <c r="H763" i="5" s="1"/>
  <c r="H762" i="5" s="1"/>
  <c r="H761" i="5" s="1"/>
  <c r="H775" i="5"/>
  <c r="H774" i="5" s="1"/>
  <c r="H772" i="5"/>
  <c r="H771" i="5" s="1"/>
  <c r="H577" i="5"/>
  <c r="H576" i="5" s="1"/>
  <c r="H575" i="5" s="1"/>
  <c r="H574" i="5" s="1"/>
  <c r="H573" i="5" s="1"/>
  <c r="H596" i="5"/>
  <c r="H595" i="5" s="1"/>
  <c r="H602" i="5"/>
  <c r="H601" i="5" s="1"/>
  <c r="H612" i="5"/>
  <c r="H611" i="5" s="1"/>
  <c r="H316" i="5"/>
  <c r="H218" i="5"/>
  <c r="H217" i="5" s="1"/>
  <c r="H224" i="5"/>
  <c r="H223" i="5" s="1"/>
  <c r="H222" i="5" s="1"/>
  <c r="H221" i="5" s="1"/>
  <c r="H220" i="5" s="1"/>
  <c r="H270" i="5"/>
  <c r="H276" i="5"/>
  <c r="H275" i="5" s="1"/>
  <c r="H274" i="5" s="1"/>
  <c r="H280" i="5"/>
  <c r="H279" i="5" s="1"/>
  <c r="H282" i="5"/>
  <c r="H287" i="5"/>
  <c r="H286" i="5" s="1"/>
  <c r="H285" i="5" s="1"/>
  <c r="H293" i="5"/>
  <c r="H292" i="5" s="1"/>
  <c r="H296" i="5"/>
  <c r="H295" i="5" s="1"/>
  <c r="H299" i="5"/>
  <c r="H298" i="5" s="1"/>
  <c r="H305" i="5"/>
  <c r="H304" i="5" s="1"/>
  <c r="H302" i="5"/>
  <c r="H301" i="5" s="1"/>
  <c r="H309" i="5"/>
  <c r="H308" i="5" s="1"/>
  <c r="H307" i="5" s="1"/>
  <c r="H311" i="5"/>
  <c r="H186" i="5"/>
  <c r="H190" i="5"/>
  <c r="H79" i="5"/>
  <c r="H78" i="5" s="1"/>
  <c r="H84" i="5"/>
  <c r="H88" i="5"/>
  <c r="H90" i="5"/>
  <c r="H93" i="5"/>
  <c r="H92" i="5" s="1"/>
  <c r="H98" i="5"/>
  <c r="H101" i="5"/>
  <c r="H112" i="5"/>
  <c r="H111" i="5" s="1"/>
  <c r="H125" i="5"/>
  <c r="H129" i="5"/>
  <c r="H134" i="5"/>
  <c r="H150" i="5"/>
  <c r="H149" i="5" s="1"/>
  <c r="H153" i="5"/>
  <c r="H155" i="5"/>
  <c r="H175" i="5"/>
  <c r="H172" i="5"/>
  <c r="H818" i="5"/>
  <c r="H817" i="5" s="1"/>
  <c r="H816" i="5" s="1"/>
  <c r="H815" i="5" s="1"/>
  <c r="H814" i="5" s="1"/>
  <c r="H813" i="5" s="1"/>
  <c r="F783" i="5"/>
  <c r="F782" i="5" s="1"/>
  <c r="F786" i="5"/>
  <c r="F785" i="5" s="1"/>
  <c r="F794" i="5"/>
  <c r="F793" i="5" s="1"/>
  <c r="F797" i="5"/>
  <c r="F796" i="5" s="1"/>
  <c r="F729" i="5"/>
  <c r="F728" i="5" s="1"/>
  <c r="F727" i="5" s="1"/>
  <c r="F744" i="5"/>
  <c r="F743" i="5" s="1"/>
  <c r="F747" i="5"/>
  <c r="F746" i="5" s="1"/>
  <c r="F753" i="5"/>
  <c r="F752" i="5" s="1"/>
  <c r="F751" i="5" s="1"/>
  <c r="F750" i="5" s="1"/>
  <c r="F749" i="5" s="1"/>
  <c r="F758" i="5"/>
  <c r="F757" i="5" s="1"/>
  <c r="F756" i="5" s="1"/>
  <c r="F755" i="5" s="1"/>
  <c r="F765" i="5"/>
  <c r="F764" i="5" s="1"/>
  <c r="F763" i="5" s="1"/>
  <c r="F762" i="5" s="1"/>
  <c r="F761" i="5" s="1"/>
  <c r="F775" i="5"/>
  <c r="F774" i="5" s="1"/>
  <c r="F772" i="5"/>
  <c r="F771" i="5" s="1"/>
  <c r="F576" i="5"/>
  <c r="F580" i="5"/>
  <c r="F579" i="5" s="1"/>
  <c r="F586" i="5"/>
  <c r="F585" i="5" s="1"/>
  <c r="F589" i="5"/>
  <c r="F588" i="5" s="1"/>
  <c r="F596" i="5"/>
  <c r="F595" i="5" s="1"/>
  <c r="F602" i="5"/>
  <c r="F601" i="5" s="1"/>
  <c r="F612" i="5"/>
  <c r="F611" i="5" s="1"/>
  <c r="F609" i="5"/>
  <c r="F608" i="5" s="1"/>
  <c r="F218" i="5"/>
  <c r="F217" i="5" s="1"/>
  <c r="F224" i="5"/>
  <c r="F223" i="5" s="1"/>
  <c r="F222" i="5" s="1"/>
  <c r="F221" i="5" s="1"/>
  <c r="F220" i="5" s="1"/>
  <c r="F270" i="5"/>
  <c r="F276" i="5"/>
  <c r="F275" i="5" s="1"/>
  <c r="F274" i="5" s="1"/>
  <c r="F280" i="5"/>
  <c r="F279" i="5" s="1"/>
  <c r="F282" i="5"/>
  <c r="F287" i="5"/>
  <c r="F286" i="5" s="1"/>
  <c r="F285" i="5" s="1"/>
  <c r="F293" i="5"/>
  <c r="F292" i="5" s="1"/>
  <c r="F296" i="5"/>
  <c r="F295" i="5" s="1"/>
  <c r="F299" i="5"/>
  <c r="F298" i="5" s="1"/>
  <c r="F305" i="5"/>
  <c r="F304" i="5" s="1"/>
  <c r="F302" i="5"/>
  <c r="F301" i="5" s="1"/>
  <c r="F309" i="5"/>
  <c r="F308" i="5" s="1"/>
  <c r="F307" i="5" s="1"/>
  <c r="F311" i="5"/>
  <c r="F186" i="5"/>
  <c r="F190" i="5"/>
  <c r="F79" i="5"/>
  <c r="F78" i="5" s="1"/>
  <c r="F84" i="5"/>
  <c r="F88" i="5"/>
  <c r="F90" i="5"/>
  <c r="F93" i="5"/>
  <c r="F92" i="5" s="1"/>
  <c r="F98" i="5"/>
  <c r="F101" i="5"/>
  <c r="F107" i="5"/>
  <c r="F106" i="5" s="1"/>
  <c r="F105" i="5" s="1"/>
  <c r="F104" i="5" s="1"/>
  <c r="F103" i="5" s="1"/>
  <c r="F112" i="5"/>
  <c r="F109" i="5" s="1"/>
  <c r="F125" i="5"/>
  <c r="F129" i="5"/>
  <c r="F134" i="5"/>
  <c r="F150" i="5"/>
  <c r="F149" i="5" s="1"/>
  <c r="F153" i="5"/>
  <c r="F155" i="5"/>
  <c r="F168" i="5"/>
  <c r="F167" i="5" s="1"/>
  <c r="F158" i="5"/>
  <c r="F157" i="5" s="1"/>
  <c r="F175" i="5"/>
  <c r="F172" i="5"/>
  <c r="F818" i="5"/>
  <c r="F817" i="5" s="1"/>
  <c r="F816" i="5" s="1"/>
  <c r="F815" i="5" s="1"/>
  <c r="F814" i="5" s="1"/>
  <c r="F813" i="5" s="1"/>
  <c r="G133" i="5"/>
  <c r="H133" i="5"/>
  <c r="F133" i="5"/>
  <c r="H767" i="5"/>
  <c r="G767" i="5"/>
  <c r="F767" i="5"/>
  <c r="H731" i="5"/>
  <c r="H730" i="5" s="1"/>
  <c r="G731" i="5"/>
  <c r="G730" i="5" s="1"/>
  <c r="F731" i="5"/>
  <c r="F730" i="5" s="1"/>
  <c r="H580" i="5"/>
  <c r="H579" i="5" s="1"/>
  <c r="G580" i="5"/>
  <c r="G579" i="5" s="1"/>
  <c r="H314" i="5"/>
  <c r="H312" i="5" s="1"/>
  <c r="G314" i="5"/>
  <c r="G312" i="5" s="1"/>
  <c r="F314" i="5"/>
  <c r="F312" i="5" s="1"/>
  <c r="H283" i="5"/>
  <c r="G283" i="5"/>
  <c r="F283" i="5"/>
  <c r="H272" i="5"/>
  <c r="G272" i="5"/>
  <c r="F272" i="5"/>
  <c r="E59" i="3"/>
  <c r="E63" i="3" s="1"/>
  <c r="F59" i="3"/>
  <c r="F63" i="3" s="1"/>
  <c r="H407" i="5" l="1"/>
  <c r="H406" i="5" s="1"/>
  <c r="H405" i="5" s="1"/>
  <c r="F615" i="5"/>
  <c r="F614" i="5" s="1"/>
  <c r="F228" i="5"/>
  <c r="F227" i="5" s="1"/>
  <c r="F226" i="5" s="1"/>
  <c r="G407" i="5"/>
  <c r="G406" i="5" s="1"/>
  <c r="G405" i="5" s="1"/>
  <c r="F407" i="5"/>
  <c r="F406" i="5" s="1"/>
  <c r="F405" i="5" s="1"/>
  <c r="F822" i="5"/>
  <c r="F821" i="5" s="1"/>
  <c r="F820" i="5" s="1"/>
  <c r="F672" i="5"/>
  <c r="F671" i="5" s="1"/>
  <c r="F317" i="5"/>
  <c r="F359" i="5"/>
  <c r="F358" i="5" s="1"/>
  <c r="F357" i="5" s="1"/>
  <c r="F42" i="5"/>
  <c r="F41" i="5" s="1"/>
  <c r="G42" i="5"/>
  <c r="G41" i="5" s="1"/>
  <c r="F124" i="5"/>
  <c r="F123" i="5" s="1"/>
  <c r="F781" i="5"/>
  <c r="F780" i="5" s="1"/>
  <c r="G662" i="5"/>
  <c r="G661" i="5" s="1"/>
  <c r="G660" i="5" s="1"/>
  <c r="G111" i="5"/>
  <c r="G185" i="5"/>
  <c r="G184" i="5" s="1"/>
  <c r="G183" i="5" s="1"/>
  <c r="G182" i="5" s="1"/>
  <c r="H152" i="5"/>
  <c r="G110" i="5"/>
  <c r="G97" i="5"/>
  <c r="G96" i="5" s="1"/>
  <c r="G83" i="5"/>
  <c r="G77" i="5" s="1"/>
  <c r="F662" i="5"/>
  <c r="F661" i="5" s="1"/>
  <c r="F660" i="5" s="1"/>
  <c r="G313" i="5"/>
  <c r="H110" i="5"/>
  <c r="H185" i="5"/>
  <c r="H184" i="5" s="1"/>
  <c r="H183" i="5" s="1"/>
  <c r="H182" i="5" s="1"/>
  <c r="G124" i="5"/>
  <c r="G123" i="5" s="1"/>
  <c r="H97" i="5"/>
  <c r="H96" i="5" s="1"/>
  <c r="H83" i="5"/>
  <c r="H77" i="5" s="1"/>
  <c r="G171" i="5"/>
  <c r="G170" i="5" s="1"/>
  <c r="G152" i="5"/>
  <c r="H662" i="5"/>
  <c r="H661" i="5" s="1"/>
  <c r="H660" i="5" s="1"/>
  <c r="H640" i="5"/>
  <c r="H639" i="5" s="1"/>
  <c r="H638" i="5" s="1"/>
  <c r="H637" i="5" s="1"/>
  <c r="G640" i="5"/>
  <c r="G639" i="5" s="1"/>
  <c r="G638" i="5" s="1"/>
  <c r="G637" i="5" s="1"/>
  <c r="F640" i="5"/>
  <c r="F639" i="5" s="1"/>
  <c r="F638" i="5" s="1"/>
  <c r="F637" i="5" s="1"/>
  <c r="F110" i="5"/>
  <c r="F111" i="5"/>
  <c r="F83" i="5"/>
  <c r="F77" i="5" s="1"/>
  <c r="F185" i="5"/>
  <c r="F184" i="5" s="1"/>
  <c r="F183" i="5" s="1"/>
  <c r="F182" i="5" s="1"/>
  <c r="H171" i="5"/>
  <c r="H170" i="5" s="1"/>
  <c r="H124" i="5"/>
  <c r="H123" i="5" s="1"/>
  <c r="F215" i="5"/>
  <c r="F216" i="5"/>
  <c r="F214" i="5"/>
  <c r="F213" i="5" s="1"/>
  <c r="H599" i="5"/>
  <c r="H598" i="5" s="1"/>
  <c r="H600" i="5"/>
  <c r="F97" i="5"/>
  <c r="F96" i="5" s="1"/>
  <c r="F607" i="5"/>
  <c r="F606" i="5" s="1"/>
  <c r="F605" i="5" s="1"/>
  <c r="G781" i="5"/>
  <c r="G780" i="5" s="1"/>
  <c r="H109" i="5"/>
  <c r="H278" i="5"/>
  <c r="H269" i="5" s="1"/>
  <c r="H268" i="5" s="1"/>
  <c r="F313" i="5"/>
  <c r="F594" i="5"/>
  <c r="F593" i="5"/>
  <c r="F592" i="5" s="1"/>
  <c r="F152" i="5"/>
  <c r="F770" i="5"/>
  <c r="F769" i="5" s="1"/>
  <c r="F760" i="5" s="1"/>
  <c r="F171" i="5"/>
  <c r="F170" i="5" s="1"/>
  <c r="H313" i="5"/>
  <c r="H670" i="5"/>
  <c r="H669" i="5" s="1"/>
  <c r="F192" i="5"/>
  <c r="F584" i="5"/>
  <c r="F583" i="5" s="1"/>
  <c r="F582" i="5" s="1"/>
  <c r="F600" i="5"/>
  <c r="F599" i="5"/>
  <c r="F598" i="5" s="1"/>
  <c r="G215" i="5"/>
  <c r="G216" i="5"/>
  <c r="G214" i="5"/>
  <c r="G213" i="5" s="1"/>
  <c r="G742" i="5"/>
  <c r="G741" i="5" s="1"/>
  <c r="G740" i="5" s="1"/>
  <c r="G733" i="5" s="1"/>
  <c r="F575" i="5"/>
  <c r="F574" i="5" s="1"/>
  <c r="F573" i="5" s="1"/>
  <c r="G278" i="5"/>
  <c r="G269" i="5" s="1"/>
  <c r="G268" i="5" s="1"/>
  <c r="G670" i="5"/>
  <c r="G669" i="5" s="1"/>
  <c r="F278" i="5"/>
  <c r="F269" i="5" s="1"/>
  <c r="F268" i="5" s="1"/>
  <c r="H192" i="5"/>
  <c r="F803" i="5"/>
  <c r="F802" i="5" s="1"/>
  <c r="F801" i="5" s="1"/>
  <c r="F800" i="5" s="1"/>
  <c r="F799" i="5" s="1"/>
  <c r="F742" i="5"/>
  <c r="F741" i="5" s="1"/>
  <c r="F740" i="5" s="1"/>
  <c r="F733" i="5" s="1"/>
  <c r="H770" i="5"/>
  <c r="H769" i="5" s="1"/>
  <c r="H760" i="5" s="1"/>
  <c r="H742" i="5"/>
  <c r="H741" i="5" s="1"/>
  <c r="H740" i="5" s="1"/>
  <c r="H733" i="5" s="1"/>
  <c r="G770" i="5"/>
  <c r="G769" i="5" s="1"/>
  <c r="G760" i="5" s="1"/>
  <c r="H593" i="5"/>
  <c r="H592" i="5" s="1"/>
  <c r="H594" i="5"/>
  <c r="H792" i="5"/>
  <c r="H791" i="5"/>
  <c r="G607" i="5"/>
  <c r="G606" i="5"/>
  <c r="G605" i="5" s="1"/>
  <c r="H291" i="5"/>
  <c r="H290" i="5" s="1"/>
  <c r="H289" i="5" s="1"/>
  <c r="H216" i="5"/>
  <c r="H215" i="5"/>
  <c r="H214" i="5"/>
  <c r="H213" i="5" s="1"/>
  <c r="H606" i="5"/>
  <c r="H605" i="5" s="1"/>
  <c r="H607" i="5"/>
  <c r="G791" i="5"/>
  <c r="G792" i="5"/>
  <c r="G192" i="5"/>
  <c r="F791" i="5"/>
  <c r="F792" i="5"/>
  <c r="H781" i="5"/>
  <c r="H780" i="5" s="1"/>
  <c r="G594" i="5"/>
  <c r="G593" i="5"/>
  <c r="G592" i="5" s="1"/>
  <c r="G599" i="5"/>
  <c r="G598" i="5" s="1"/>
  <c r="G600" i="5"/>
  <c r="F291" i="5"/>
  <c r="F290" i="5" s="1"/>
  <c r="F289" i="5" s="1"/>
  <c r="G291" i="5"/>
  <c r="G290" i="5" s="1"/>
  <c r="G289" i="5" s="1"/>
  <c r="F316" i="5" l="1"/>
  <c r="G636" i="5"/>
  <c r="H76" i="5"/>
  <c r="H75" i="5" s="1"/>
  <c r="F636" i="5"/>
  <c r="G181" i="5"/>
  <c r="H181" i="5"/>
  <c r="G502" i="5"/>
  <c r="H138" i="5"/>
  <c r="H122" i="5" s="1"/>
  <c r="H115" i="5" s="1"/>
  <c r="F779" i="5"/>
  <c r="F778" i="5" s="1"/>
  <c r="F777" i="5" s="1"/>
  <c r="H502" i="5"/>
  <c r="F604" i="5"/>
  <c r="G138" i="5"/>
  <c r="G122" i="5" s="1"/>
  <c r="G115" i="5" s="1"/>
  <c r="G76" i="5"/>
  <c r="G75" i="5" s="1"/>
  <c r="F670" i="5"/>
  <c r="F669" i="5" s="1"/>
  <c r="F138" i="5"/>
  <c r="F122" i="5" s="1"/>
  <c r="F115" i="5" s="1"/>
  <c r="F76" i="5"/>
  <c r="F75" i="5" s="1"/>
  <c r="H636" i="5"/>
  <c r="F726" i="5"/>
  <c r="G779" i="5"/>
  <c r="G778" i="5" s="1"/>
  <c r="G777" i="5" s="1"/>
  <c r="F181" i="5"/>
  <c r="H591" i="5"/>
  <c r="H726" i="5"/>
  <c r="F591" i="5"/>
  <c r="F502" i="5"/>
  <c r="G604" i="5"/>
  <c r="H267" i="5"/>
  <c r="H212" i="5" s="1"/>
  <c r="G726" i="5"/>
  <c r="H604" i="5"/>
  <c r="F267" i="5"/>
  <c r="H779" i="5"/>
  <c r="H778" i="5" s="1"/>
  <c r="H777" i="5" s="1"/>
  <c r="G591" i="5"/>
  <c r="G267" i="5"/>
  <c r="G212" i="5" s="1"/>
  <c r="H15" i="5" l="1"/>
  <c r="G15" i="5"/>
  <c r="F212" i="5"/>
  <c r="F15" i="5"/>
  <c r="H356" i="5"/>
  <c r="F356" i="5"/>
  <c r="G356" i="5"/>
  <c r="H830" i="5" l="1"/>
  <c r="G830" i="5"/>
  <c r="F830" i="5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F557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Пользователь Windows</author>
  </authors>
  <commentList>
    <comment ref="H47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<sst xmlns="http://schemas.openxmlformats.org/spreadsheetml/2006/main" count="14539" uniqueCount="1176">
  <si>
    <t>Процентные платежи по долговым обязательствам муниципального района</t>
  </si>
  <si>
    <t xml:space="preserve">Обслуживание  государственного (муниципального) долга </t>
  </si>
  <si>
    <t>9940020110</t>
  </si>
  <si>
    <t>1010220030</t>
  </si>
  <si>
    <t>Оплата задолженности по строительству объекта теплоэнергетического комплекса д.Ручьи</t>
  </si>
  <si>
    <t>1010220040</t>
  </si>
  <si>
    <t>Оплата задолженности по финансированию затрат по объектам теплоэнергетических комплексов с. Городня</t>
  </si>
  <si>
    <t>1010220050</t>
  </si>
  <si>
    <t>Выполнение работ по объектам теплоэнергетического комплекса д. Ручьи</t>
  </si>
  <si>
    <t>1010220060</t>
  </si>
  <si>
    <t>Выполнение работ по объектам теплоэнергетического комплекса с. Городня</t>
  </si>
  <si>
    <t>9940020800</t>
  </si>
  <si>
    <t>Финансовое обеспечение затрат муниципальным унитарным предприятиям Конаковского района по содержанию, текущему ремонту, капитальному ремонту и эксплуатации муниципального имущества</t>
  </si>
  <si>
    <t>Расходы на модернизацию объектов теплоэнергетических комплексов  Конаковского района</t>
  </si>
  <si>
    <t>Социальное обеспечение и иные выплаты населению</t>
  </si>
  <si>
    <t>ИТОГО</t>
  </si>
  <si>
    <t>р</t>
  </si>
  <si>
    <t>П</t>
  </si>
  <si>
    <t>Наименование</t>
  </si>
  <si>
    <t>1</t>
  </si>
  <si>
    <t>2</t>
  </si>
  <si>
    <t>Общегосударственные вопросы</t>
  </si>
  <si>
    <t>06</t>
  </si>
  <si>
    <t>13</t>
  </si>
  <si>
    <t>Другие общегосударственные вопросы</t>
  </si>
  <si>
    <t>Органы юстиции</t>
  </si>
  <si>
    <t>05</t>
  </si>
  <si>
    <t>Другие вопросы в области национальной экономики</t>
  </si>
  <si>
    <t>Пенсионное обеспечение</t>
  </si>
  <si>
    <t>Охрана семьи и детства</t>
  </si>
  <si>
    <t>06201L4970</t>
  </si>
  <si>
    <t>Реализация мероприятий по обеспечению жильем молодых семей</t>
  </si>
  <si>
    <t xml:space="preserve">Функционирование законодательных  (представительных) органов государственной власти и представительных органов муниципальных образований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</si>
  <si>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</si>
  <si>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Дорожное хозяйство (дорожные фонды)</t>
  </si>
  <si>
    <t>Профессиональная подготовка, переподготовка и повышение квалификации</t>
  </si>
  <si>
    <t xml:space="preserve">Культура, кинематография </t>
  </si>
  <si>
    <t>Другие вопросы в области средств массовой информации</t>
  </si>
  <si>
    <t>0210300000</t>
  </si>
  <si>
    <t>0300000000</t>
  </si>
  <si>
    <t>0310000000</t>
  </si>
  <si>
    <t>0310100000</t>
  </si>
  <si>
    <t>0310200000</t>
  </si>
  <si>
    <t>0800000000</t>
  </si>
  <si>
    <t>0810000000</t>
  </si>
  <si>
    <t>0810200000</t>
  </si>
  <si>
    <t>0810300000</t>
  </si>
  <si>
    <t>Предоставление субсидий индивидуальным предпринимателям- производителям товаров, работ и услуг в целях возмещения части затрат на приобретение патента</t>
  </si>
  <si>
    <t>0810400000</t>
  </si>
  <si>
    <t>Предоставление субсидий субъектам малого и среднего предпринимательства -производителям товаров, работ и услуг в целях возмещения части затрат на создание новых рабочих мест</t>
  </si>
  <si>
    <t>Фонд оплаты труда казенных учреждений</t>
  </si>
  <si>
    <t>0210320030</t>
  </si>
  <si>
    <t xml:space="preserve">                     Конаковского района от 21.12.2017 №362</t>
  </si>
  <si>
    <t>Фонд оплаты труда работников центрального аппарата представительных органов местного самоуправления, не являющихся муниципальными служащими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</si>
  <si>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</si>
  <si>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</si>
  <si>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>Культура, кинематография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</si>
  <si>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</si>
  <si>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3</t>
  </si>
  <si>
    <t>4</t>
  </si>
  <si>
    <t>870</t>
  </si>
  <si>
    <t xml:space="preserve">Расходы на обеспечение деятельности представительных и исполнительных органов местного самоуправления </t>
  </si>
  <si>
    <t>Пособия, компенсации, меры социальной поддержки по публичным нормативным  обязательствам.</t>
  </si>
  <si>
    <t>Расходы на обеспечение деятельности представительных и исполнительных органов местного самоуправления</t>
  </si>
  <si>
    <t>Обеспечение деятельности  органов финансового (финансово-бюджетного) надзора муниципального района</t>
  </si>
  <si>
    <t>Резервные средства</t>
  </si>
  <si>
    <t>Расходы не включенные в муниципальные программы</t>
  </si>
  <si>
    <t>Расходы на отдельные мероприятия за счет целевых межбюджетных трансфертов</t>
  </si>
  <si>
    <t>Национальная безопасность и правоохранительная деятельность</t>
  </si>
  <si>
    <t>Сельское хозяйство</t>
  </si>
  <si>
    <t>Проведение ремонтных работ и противопожарных мероприятий в образовательных учреждениях</t>
  </si>
  <si>
    <t>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 за счет средств областного бюджета</t>
  </si>
  <si>
    <t>0120210250</t>
  </si>
  <si>
    <t>0120410230</t>
  </si>
  <si>
    <t>Организация обеспечения учащихся начальных классов муниципальных общеобразовательных организаций горячим питанием за счет средств областного бюджета</t>
  </si>
  <si>
    <t>0150110240</t>
  </si>
  <si>
    <t>Организация отдыха детей в каникулярное время за счет средств областного бюджета</t>
  </si>
  <si>
    <t>9950010820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</si>
  <si>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</si>
  <si>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Задача 3 "Создание современной системы оценки индивидуальных образовательных достижений обучающихся"</t>
  </si>
  <si>
    <t>0120310660</t>
  </si>
  <si>
    <t xml:space="preserve">Расходы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«Нас пригласили во Дворец!» </t>
  </si>
  <si>
    <t>Расходы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«Нас пригласили во Дворец!» за счет средств бюджета Конаковского района</t>
  </si>
  <si>
    <t>01203S0660</t>
  </si>
  <si>
    <t>0120300000</t>
  </si>
  <si>
    <t>0320220010</t>
  </si>
  <si>
    <t>Осуществление МО "Конаковский район" Тверской области дорожной деятельности в отношении автомобильных дорог местного значения вне границ населенных пунктов в границах Конаковского района Тверской области</t>
  </si>
  <si>
    <t>Задача 2 "Содержание автомобильных дорог общего пользования местного значения вне границ населенных пунктов в границах МО "Конаковский район" Тверской области"</t>
  </si>
  <si>
    <t>0320200000</t>
  </si>
  <si>
    <t xml:space="preserve">Организация подвоза учащихся школ, проживающих в сельской местности, к месту обучения и обратно </t>
  </si>
  <si>
    <t>МП "Развитие туризма в Конаковском районе" на 2018-2022 годы</t>
  </si>
  <si>
    <t>Задача 1 "Развитие внутреннего туризма"</t>
  </si>
  <si>
    <t>Организация и проведение конференций, круглых столов и т.д.</t>
  </si>
  <si>
    <t>Проведение конкурса "Лучший экскурсионный маршрут по Конаковскому району"</t>
  </si>
  <si>
    <t>Задача 2 "Продвижение тематики "гостеприимства" в Конаковском районе, повышение качества предоставляемых услуг</t>
  </si>
  <si>
    <t>Организация и проведение конкурса "Лучший в туризме" в трех номинациях (отели, предприятия общественного питания, туристические агентства"</t>
  </si>
  <si>
    <t>МП «Муниципальное управление и гражданское общество Конаковского района» на 2018-2022 годы</t>
  </si>
  <si>
    <t>МП "Развитие малого и среднего предпринимательства в Конаковском районе" на 2018-2022 годы</t>
  </si>
  <si>
    <t>Подпрограмма 1 "Содействие развитию субъектов малого и среднего предпринимательства в Конаковском районе"</t>
  </si>
  <si>
    <t>Задача 1 "Развитие форм и методов взаимодействия муниципальной власти и бизнес-сообщества"</t>
  </si>
  <si>
    <t>Проведение семинаров, "круглых столов", совещаний по актуальным проблемам предпринимательства</t>
  </si>
  <si>
    <t>Задача 2 "Создание положительного имиджа предпринимателей"</t>
  </si>
  <si>
    <t>0810100000</t>
  </si>
  <si>
    <t>Организация и проведение ежегодного конкурса "Предприниматель года"</t>
  </si>
  <si>
    <t>Задача 3 "Расширение доступа субъектов малого и среднего предпринимательства к финансовым ресурсам"</t>
  </si>
  <si>
    <t>Предоставление грантов начинающим предпринимателям на организацию собственного дела</t>
  </si>
  <si>
    <t>МП «Молодежь Конаковского района» на 2018-2022 годы</t>
  </si>
  <si>
    <t>Подпрограмма 1 «Организация и проведение мероприятий направленное на патриотическое, гражданское и   духовно-нравственное воспитание молодых граждан»</t>
  </si>
  <si>
    <t>Задача 2 "Поддержка эффективных моделей  и форм вовлечение молодежи в трудовую деятельность. Организация оздоровления, отдыха и занятости несовершеннолетних"</t>
  </si>
  <si>
    <t>Задача 1 "Содействие в решении жилищных проблем  молодых семей"</t>
  </si>
  <si>
    <t>МП "Развитие системы образования в Конаковском районе» на 2018-2022 годы</t>
  </si>
  <si>
    <t>Подпрограмма 1 "Развитие дошкольного образования"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</si>
  <si>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</si>
  <si>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Обеспечение профессиональной подготовки, переподготовки и повышение квалификации</t>
  </si>
  <si>
    <t>Проведение оздоровительной кампании детей</t>
  </si>
  <si>
    <t>Организация проведения спортивно-массовых мероприятий, направленных на физическое воспитание детей, подростков и молодежи и взрослого населения; привлечение к спортивному, здоровому образу жизни взрослого населения, инвалидов и ветеранов Конаковского района в рамках календарного плана спортивно-массовых мероприятий на текущий год</t>
  </si>
  <si>
    <t>Задача 1 "Развитие детско-юношеского спорта в системе муниципальных УДО и других учреждений спортивной направленности"</t>
  </si>
  <si>
    <t>Участие спортсменов УДО в официальных областных спортивно-массовых мероприятиях, соревнованиях, открытых, традиционных и всероссийских турнирах, в рамках районного и областного календаря или согласно вызова на соревнования</t>
  </si>
  <si>
    <t>322</t>
  </si>
  <si>
    <t>Субсидии гражданам на приобретение жилья</t>
  </si>
  <si>
    <t>ппп</t>
  </si>
  <si>
    <t>Функционирование высшего должностного лица субъекта Российской Федерации и муниципального образования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</si>
  <si>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</si>
  <si>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9990000000</t>
  </si>
  <si>
    <t>9900000000</t>
  </si>
  <si>
    <t>Центральный аппарат исполнительных органов местного самоуправления муниципального района</t>
  </si>
  <si>
    <t>Глава местной администрации муниципального района</t>
  </si>
  <si>
    <t>0200000000</t>
  </si>
  <si>
    <t>0210000000</t>
  </si>
  <si>
    <t>0210100000</t>
  </si>
  <si>
    <t>Глава муниципального района</t>
  </si>
  <si>
    <t>Пособия, компенсации и иные социальные выплаты гражданам, кроме публичных нормативных  обязательств.</t>
  </si>
  <si>
    <t>0100000000</t>
  </si>
  <si>
    <t>0110000000</t>
  </si>
  <si>
    <t>0110100000</t>
  </si>
  <si>
    <t>0120000000</t>
  </si>
  <si>
    <t>0120100000</t>
  </si>
  <si>
    <t>0120400000</t>
  </si>
  <si>
    <t>0130000000</t>
  </si>
  <si>
    <t>0130100000</t>
  </si>
  <si>
    <t>0140000000</t>
  </si>
  <si>
    <t>0140100000</t>
  </si>
  <si>
    <t>0190000000</t>
  </si>
  <si>
    <t>0190100000</t>
  </si>
  <si>
    <t>Задача 1 "Повышение квалификации руководителей, педагогических работников образовательных учреждений"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</si>
  <si>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</si>
  <si>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Подпрограмма 2 "Обеспечение доступности приоритетных  объектов и услуг в приоритетных сферах жизнедеятельности инвалидов и других маломобильных групп населения в МО "Конаковский район" Тверской области"</t>
  </si>
  <si>
    <t>Задача 2 "Повышение уровня доступности приоритетных  объектов и услуг в приоритетных сферах жизнедеятельности инвалидов и других МГН в Конаковском районе Тверской области"</t>
  </si>
  <si>
    <t>Оборудование социально-значимых объектов муниципальной собственности с целью обеспечения доступности для инвалидов и других МГН в учреждениях дополнительного образования детей</t>
  </si>
  <si>
    <t>Оборудование социально-значимых объектов муниципальной собственности с целью обеспечения доступности для инвалидов и других МГН в образовательных учреждениях</t>
  </si>
  <si>
    <t>Разработка проектно-сметной документации с целью обеспечения доступности для инвалидов и других МГН в учреждениях культуры</t>
  </si>
  <si>
    <t>Оборудование социально-значимых объектов муниципальной собственности с целью обеспечения доступности для инвалидов и других МГН в учреждениях культуры</t>
  </si>
  <si>
    <t xml:space="preserve">Задача 2 "Информирование населения Конаковского района о деятельности  органов   местного самоуправления, основных направлениях социально-экономического развития Конаковского   района  через электронные и печатные средства массовой информации"
</t>
  </si>
  <si>
    <t>Задача 1"Сохранение и развитие библиотечного  дела"</t>
  </si>
  <si>
    <t>Задача 2 "Культурно-досуговое обслуживание"</t>
  </si>
  <si>
    <t>Подпрограмма 2 "Реализация социально значимых проектов в сфере культуры"</t>
  </si>
  <si>
    <t>Задача 1 "Обеспечение многообразия художественной, творческой жизни МО "Конаковский район"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</si>
  <si>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</si>
  <si>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Организация питания детей в дошкольных образовательных учреждениях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</si>
  <si>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</si>
  <si>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Задача 3 "Укрепление материально-технической базы образовательных учреждений реализующих основную общеобразовательную программу дошкольного образования"</t>
  </si>
  <si>
    <t>Проведение ремонтных работ и противопожарных мероприятий в муниципальных дошкольных образовательных учреждениях</t>
  </si>
  <si>
    <t>0110300000</t>
  </si>
  <si>
    <t>Подпрограмма 2 "Развитие общего образования"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</si>
  <si>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бюджетных общеобразовательных учреждениях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</si>
  <si>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</si>
  <si>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</si>
  <si>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Организация обеспечения питанием учащихся в дошкольных группах общеобразовательных учреждений</t>
  </si>
  <si>
    <t>Подпрограмма 3 "Развитие дополнительного образования"</t>
  </si>
  <si>
    <t>Задача 2 "Формирование системы непрерывного вариативного дополнительного образования детей"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</si>
  <si>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</si>
  <si>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</si>
  <si>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выплату денежного содержания и иные выплаты работникам государственных (муниципальных) органов</t>
  </si>
  <si>
    <t>Проведение ремонтных работ и противопожарных мероприятий в  учреждениях дополнительного образования в сфере культуры</t>
  </si>
  <si>
    <t>Комплектование библиотечных фондов  муниципальных библиотек  Конаковского района</t>
  </si>
  <si>
    <t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</t>
  </si>
  <si>
    <t>9920000000</t>
  </si>
  <si>
    <t xml:space="preserve">Резервные фонды исполнительных органов  </t>
  </si>
  <si>
    <t>Пособия, компенсации меры социальной поддержки по публичным нормативным  обязательствам</t>
  </si>
  <si>
    <t>0220000000</t>
  </si>
  <si>
    <t>0220100000</t>
  </si>
  <si>
    <t>0210200000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</si>
  <si>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</si>
  <si>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Расходы на оказание финансовой поддержки общественным объединениям инвалидов, ветеранов войны, труда, военной службы, воинов интернационалистов
</t>
  </si>
  <si>
    <t>МУНИЦИПАЛЬНЫЕ ПРОГРАММЫ</t>
  </si>
  <si>
    <t>МП «Развитие отрасли «Культура» МО «Конаковский район» Тверской области на 2018-2022 годы</t>
  </si>
  <si>
    <t>Обслуживание государственного и муниципального долга</t>
  </si>
  <si>
    <t>Иные межбюджетные трансферты на финансовое оздоровление поселений, входящих в состав Конаковского района</t>
  </si>
  <si>
    <t>Развертывание системы обеспечения вызовов экстренных оперативных служб по единому номеру "112"</t>
  </si>
  <si>
    <t>5</t>
  </si>
  <si>
    <t>6</t>
  </si>
  <si>
    <t>Реализация расходных обязательств МО"Конаковский район"по поддержки редакций районных газет за счет средств местного бюджета</t>
  </si>
  <si>
    <t>Осуществление МО "Конаковский район" Тверской области отдельных государственных полномочий по содержанию дорог общего пользования регионального и межмуниципального значения 3 класса</t>
  </si>
  <si>
    <t>МП " Развитие физической культуры и спорта в Конаковском районе" на 2018-2022 годы</t>
  </si>
  <si>
    <t>Подпрограмма 1 "Массовая физкультурно-оздоровительная и спортивная работа»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</si>
  <si>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района, включая лиц с ограниченными физическими возможностями и инвалидов"</t>
  </si>
  <si>
    <t>Осуществление органами местного самоуправления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</si>
  <si>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Капитальные вложения в объекты недвижимого имущества государственной (муниципальной) собственности</t>
  </si>
  <si>
    <t>Реализация мероприятий по обращениям, поступающим к депутатам  Собрания депутатов Конаковского района</t>
  </si>
  <si>
    <t>Внедрение Всероссийского физкультурно- спортивного комплекса  "Готов к труду и обороне" на территории Конаковского района</t>
  </si>
  <si>
    <t>0110200000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</si>
  <si>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</si>
  <si>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0130110690</t>
  </si>
  <si>
    <t>01301S0690</t>
  </si>
  <si>
    <t>02101S0680</t>
  </si>
  <si>
    <t>Повышение заработной платы работникам библиотек Конаковского района за счет средств местного бюджета</t>
  </si>
  <si>
    <t>Повышение заработной платы работникам муниципальных библиотек Конаковского района за счет средств обласного бюджета</t>
  </si>
  <si>
    <t>0210110680</t>
  </si>
  <si>
    <t>0210210680</t>
  </si>
  <si>
    <t>02102S0680</t>
  </si>
  <si>
    <t>Повышение заработной платы работникам культурно-досуговых учреждений Конаковского района за счет средств местного бюджета</t>
  </si>
  <si>
    <t>Повышение заработной платы работникам культурно-досуговых учреждений Конаковского района за счет средств областного бюджета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</si>
  <si>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</si>
  <si>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Расходы, связанные с проведением мероприятий и прочие расходы</t>
  </si>
  <si>
    <t>Задача 1 "Содействие развитию гражданско-патриотического и  духовно- нравственного воспитания молодежи, условий для вовлечение молодежи в общественно-политическую, социальную и культурную жизнь общества, для формирования здорового образа жизни, профилактики асоциальных явлений»</t>
  </si>
  <si>
    <t>Обеспечение содержания функционирования ЕДДС Конаковского района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</si>
  <si>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</si>
  <si>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                                        к решению Собрания депутатов</t>
  </si>
  <si>
    <t>0720200000</t>
  </si>
  <si>
    <t>Культурно-досуговое обслуживание муниципальным бюджетным учреждением культуры МО "Конаковский район"</t>
  </si>
  <si>
    <t>0710000000</t>
  </si>
  <si>
    <t>0710100000</t>
  </si>
  <si>
    <t>Прочая закупка товаров, работ и услуг для государственных (муниципальных) нужд</t>
  </si>
  <si>
    <t>ВСЕГО</t>
  </si>
  <si>
    <t>№</t>
  </si>
  <si>
    <t>КЦСР</t>
  </si>
  <si>
    <t>КВР</t>
  </si>
  <si>
    <t>04</t>
  </si>
  <si>
    <t>00</t>
  </si>
  <si>
    <t>Подпрограмма 2 "Обеспечение правопорядка, информационной безопасности, повышение безопасности населения от угроз терроризма и экстремизма в Конаковском районе"</t>
  </si>
  <si>
    <t>Внедрение системы видеонаблюдения в учреждениях дополнительного образования Конаковского района</t>
  </si>
  <si>
    <t>Установка приборов сигнала экстренного вызова "Тревожная кнопка" в дошкольных учреждениях Конаковского района</t>
  </si>
  <si>
    <t>Установка приборов сигнала экстренного вызова "Тревожная кнопка" в учреждениях дополнительного образования Конаковского района</t>
  </si>
  <si>
    <t>Национальная экономика</t>
  </si>
  <si>
    <t>01</t>
  </si>
  <si>
    <t>Общеэкономические вопросы</t>
  </si>
  <si>
    <t>200</t>
  </si>
  <si>
    <t>Закупка товаров, работ и услуг для государственных (муниципальных) нужд</t>
  </si>
  <si>
    <t>244</t>
  </si>
  <si>
    <t>Прочая закупка товаров, работ и услуг для муниципальных нужд</t>
  </si>
  <si>
    <t>08</t>
  </si>
  <si>
    <t>Транспорт</t>
  </si>
  <si>
    <t>800</t>
  </si>
  <si>
    <t>Иные бюджетные ассигнования</t>
  </si>
  <si>
    <t>09</t>
  </si>
  <si>
    <t>07</t>
  </si>
  <si>
    <t>Организация транспортного обслуживания населения на муниципальных  маршрутах регулярных перевозок по регулируемым тарифам в границах двух и более поселений на территории МО «Конаковский район» Тверской области в соответствии с минимальными социальными требованиями за счет средств бюджета Конаковского района</t>
  </si>
  <si>
    <t>Поддержка социальных маршрутов внутреннего водного транспорта за счет средств бюджета Конаковского района</t>
  </si>
  <si>
    <t>Задача 2 "Развитие внутреннего водного транспорта"</t>
  </si>
  <si>
    <t>Подпрограмма 1 "Устойчивое развитие сельских территорий Конаковского района"</t>
  </si>
  <si>
    <t>Задача 1 "Повышение уровня комплексного обустройства населенных пунктов, расположенных в сельской местности, объектами социальной и инженерной инфраструктуры, автомобильными дорогами"</t>
  </si>
  <si>
    <t>1000000000</t>
  </si>
  <si>
    <t>1010000000</t>
  </si>
  <si>
    <t>1010100000</t>
  </si>
  <si>
    <t>Подпрограмма 1  "Устойчивое развитие сельских территорий Конаковского района"</t>
  </si>
  <si>
    <t>Задача 2 "Повышение уровня инженерного и социального обустройства сельских поселений"</t>
  </si>
  <si>
    <t>1010200000</t>
  </si>
  <si>
    <t>Реализация проекта реконструкции моста через ручей, расположенного на автодороге д.Архангельское - д.Спиридово Дмитровогорского с/п</t>
  </si>
  <si>
    <t>Жилищно-коммунальное хозяйство</t>
  </si>
  <si>
    <t>1010220070</t>
  </si>
  <si>
    <t>Выполнение работ по объектам теплоэнергетического комплекса с. Селихово</t>
  </si>
  <si>
    <t>1010220080</t>
  </si>
  <si>
    <t>Софинансирование инвестиционных проектов развития системы газоснабжения с.Городня</t>
  </si>
  <si>
    <t>0210320040</t>
  </si>
  <si>
    <t>Оплата задолженности по проведенным ремонтным работам и установке видеонаблюдения в учреждениях дополнительного образования в сфере культуры</t>
  </si>
  <si>
    <t>0210120040</t>
  </si>
  <si>
    <t>Оплата задолженности за проведенные ремонтные работы в библиотеке</t>
  </si>
  <si>
    <t>02102S0650</t>
  </si>
  <si>
    <t>Приобретение комплекта оборудования для реализации проекта "Виртуальный концертный зал"</t>
  </si>
  <si>
    <t>01204L0970</t>
  </si>
  <si>
    <t>Предоставление субсидий юридическим лицам  для разработки туристических маршрутов по Конаковскому району</t>
  </si>
  <si>
    <t>Взносы на капитальный ремонт за имущество, находящееся в муниципальной собственности Конаковского района</t>
  </si>
  <si>
    <t>Коммунальное хозяйство</t>
  </si>
  <si>
    <t>Образование</t>
  </si>
  <si>
    <t>02</t>
  </si>
  <si>
    <t>Общее образование</t>
  </si>
  <si>
    <t>600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</si>
  <si>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</si>
  <si>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Резервные фонды</t>
  </si>
  <si>
    <t xml:space="preserve">611 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</si>
  <si>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</si>
  <si>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621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</si>
  <si>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</si>
  <si>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Организация временной трудовой занятости подростков</t>
  </si>
  <si>
    <t>Культура</t>
  </si>
  <si>
    <t>Межбюджетные трансферты</t>
  </si>
  <si>
    <t xml:space="preserve">540 </t>
  </si>
  <si>
    <t>Иные межбюджетные трансферты</t>
  </si>
  <si>
    <t>Внедрение системы видеонаблюдения в дошкольных образовательных учреждениях Конаковского района</t>
  </si>
  <si>
    <t xml:space="preserve">Молодежная политика </t>
  </si>
  <si>
    <t>Молодежная политика</t>
  </si>
  <si>
    <t>Осуществление ежегодной денежной выплаты лицам, награжденным нагрудным знаком "Почетный гражданин Конаковского района"</t>
  </si>
  <si>
    <t>0190120060</t>
  </si>
  <si>
    <t>Организация и проведение мероприятий гражданско- патриотической направленности на территории Конаковского района, организация участия представителей Конаковского района в муниципальных региональных, межрегиональных общественных слетах, фестивалях, конференциях, семинарах и других мероприятиях патриотической направленности, проведение  мероприятий, направленных на духовно-нравственное воспитание молодежи"</t>
  </si>
  <si>
    <t xml:space="preserve">Подпрограмма 4 "Профессиональная подготовка, переподготовка и повышение квалификации" </t>
  </si>
  <si>
    <t>Задача 3 "Развитие дополнительного образования и подготовка кадров в сфере культуры"</t>
  </si>
  <si>
    <t>Осуществление части полномочий в части исполнения бюджета поселения в соответствии с заключенными соглашениями</t>
  </si>
  <si>
    <t>Организация и проведение районных смотров,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</si>
  <si>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Социальная политика</t>
  </si>
  <si>
    <t>10</t>
  </si>
  <si>
    <t>03</t>
  </si>
  <si>
    <t>Социальное обеспечение населения</t>
  </si>
  <si>
    <t>11</t>
  </si>
  <si>
    <t>Физическая культура и спорт</t>
  </si>
  <si>
    <t>Массовый спорт</t>
  </si>
  <si>
    <t>Участие спортсменов Конаковского района в спортивно-массовых мероприятиях, турнирах, официальных соревнованиях, согласно календаря (районного, областного, всероссийских федераций по видам спорта)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</si>
  <si>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района Тверской области"</t>
  </si>
  <si>
    <t>Задача 1 "Создание на территории Конаковского района  Тверской области системы обеспечения вызова экстренных оперативных служб по единому номеру «112», обеспечение содержания функционирования ЕДДС  Конаковского района"</t>
  </si>
  <si>
    <t>Задача 2 "Предупреждение и ликвидация чрезвычайных ситуаций на территории Конаковского района"</t>
  </si>
  <si>
    <t>Создание резерва финансовых ресурсов для предупреждения и ликвидации чрезвычайных ситуаций природного и техногенного характера на территории Конаковского района</t>
  </si>
  <si>
    <t>МП "Обеспечение правопорядка и безопасности населения Конаковского района" на 2018-2022 годы</t>
  </si>
  <si>
    <t>Подпрограмма 2 "Обеспечение информационной безопасности, повышение безопасности населения от угроз терроризма и экстремизма в Конаковском районе"</t>
  </si>
  <si>
    <t>Задача 1 "Усиление антитеррористической защищенности объектов с массовым пребыванием людей в Конаковском районе"</t>
  </si>
  <si>
    <t>Модернизация системы видеонаблюдения в муниципальных образовательных учреждениях Конаковского района</t>
  </si>
  <si>
    <t>Установка приборов сигнала экстренного вызова "Тревожная кнопка" в муниципальных образовательных учреждениях Конаковского района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</si>
  <si>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</si>
  <si>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МП "Комплексное  развитие сельских территорий МО "Конаковский район" Тверской области " на 2018-2022 годы</t>
  </si>
  <si>
    <t>Библиотечное обслуживание муниципальными бюджетными учреждениями культуры МО "Конаковский района»</t>
  </si>
  <si>
    <t>9990020030</t>
  </si>
  <si>
    <t>9990020040</t>
  </si>
  <si>
    <t>9990020060</t>
  </si>
  <si>
    <t>9920020060</t>
  </si>
  <si>
    <t>Установка и ремонт ограждений территорий в муниципальных образовательных учреждениях Конаковского района</t>
  </si>
  <si>
    <t>Обеспечение информационной безопасности администрации Конаковского района</t>
  </si>
  <si>
    <t>Подпрограмма 1 «Сохранение и развитие культурного потенциала Конаковского района»</t>
  </si>
  <si>
    <t>Задача 3"Развитие дополнительного образования и подготовка кадров в сфере культуры"</t>
  </si>
  <si>
    <t>Стимулирование деятельности. Приобретение призов для награждения лучших спортсменов Конаковского района по итогам года</t>
  </si>
  <si>
    <t>12</t>
  </si>
  <si>
    <t>Дополнительное образование детей</t>
  </si>
  <si>
    <t xml:space="preserve">Осуществление части полномочий по организации в границах поселений теплоснабжения и горячего водоснабжения в соответствии с заключенными соглашениями </t>
  </si>
  <si>
    <t>Обеспечение проведения выборов и референдумов</t>
  </si>
  <si>
    <t>Проведение выборов и референдумов в муниципальном районе</t>
  </si>
  <si>
    <t>Подпрограмма 2 «Содействие в обеспечении жильем молодых семей»</t>
  </si>
  <si>
    <t>Задача 2 "Обеспечение информационной безопасности, предупреждение угроз  терроризма и экстремизма в Конаковском районе  во взаимодействии с органами государственной власти, органами местного самоуправления, религиозными организациями, общественными объединениями и иными институтами гражданского общества"</t>
  </si>
  <si>
    <t>Подпрограмма 1 «Поддержка общественного сектора и обеспечение информационной открытости органов местного самоуправления МО «Конаковский район»</t>
  </si>
  <si>
    <t>Задача 1  "Поддержка развития общественного сектора  МО «Конаковский район"</t>
  </si>
  <si>
    <t>Субсидии автономным учреждениям на иные цели</t>
  </si>
  <si>
    <t xml:space="preserve">Взносы по обязательному социальному страхованию на выплаты по оплате труда работников и иные выплаты работникам казенных учреждений </t>
  </si>
  <si>
    <t xml:space="preserve">Профессиональная подготовка, переподготовка и повышение квалификации </t>
  </si>
  <si>
    <t>0210310690</t>
  </si>
  <si>
    <t>Повышение заработной платы педагогическим работникам муниципальных организаций дополнительного образования</t>
  </si>
  <si>
    <t>Повышение заработной платы педагогическим работникам учреждений дополнительного образования Конаковского района за счет средств местного бюджета</t>
  </si>
  <si>
    <t>02103S0690</t>
  </si>
  <si>
    <t>Мероприятия в области коммунального хозяйства в муниципальном районе</t>
  </si>
  <si>
    <t>Бюджетные инвестиции в объекты муниципальной собственности муниципального района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</si>
  <si>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</si>
  <si>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</si>
  <si>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Утверждено по бюджету     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</si>
  <si>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</si>
  <si>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Распределение бюджетных ассигнований местного бюджета по разделам, подразделам, целевым статьям (муниципальным программам и непрограммным направлениям деятельности), группам и подгруппам  видов расходов классификации расходов бюджетов  на 2018 год  и на плановый период 2019 и 2020 годов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</si>
  <si>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оказания услуг, порядком (правилами) предоставления которых установлено требованиями о последующем подтверждении их использования в соответствии с условиями и (или) целями предоставления</t>
  </si>
  <si>
    <t>Задача 4 "Популяризация патентной системы налогообложения среди индивидуальных предпринимателей"</t>
  </si>
  <si>
    <t>Подпрограмма 1 "Развитие сферы туризма и туристической деятельности в Конаковском районе"</t>
  </si>
  <si>
    <t>Выпуск и распространение рекламной продукции и информационных материалов</t>
  </si>
  <si>
    <t>Задача 2 "Реализация механизмов, обеспечивающих равный доступ к качественному общему образованию"</t>
  </si>
  <si>
    <t>0190120040</t>
  </si>
  <si>
    <t>Разработка проектно-сметной документации с целью обеспечения доступности для инвалидов и других МГН в общеобразовательных учреждениях</t>
  </si>
  <si>
    <t>0900000000</t>
  </si>
  <si>
    <t>0910000000</t>
  </si>
  <si>
    <t>0910100000</t>
  </si>
  <si>
    <t>0910200000</t>
  </si>
  <si>
    <t>Проведение ремонтных работ и противопожарных мероприятий в учреждениях дополнительного образования</t>
  </si>
  <si>
    <t>Средства массовой информации</t>
  </si>
  <si>
    <t>0320100000</t>
  </si>
  <si>
    <t>0320110520</t>
  </si>
  <si>
    <t>0320000000</t>
  </si>
  <si>
    <t>Предоставление дополнительного образования  в области культуры</t>
  </si>
  <si>
    <t>Расходы на содержание муниципальных казенных учреждений</t>
  </si>
  <si>
    <t xml:space="preserve">Задача 1 "Руководство и управление в сфере установленных функций" </t>
  </si>
  <si>
    <t>Расходы на содержание муниципальных казенных учреждений по организации административного обслуживания муниципального района</t>
  </si>
  <si>
    <t>Дошкольное образование</t>
  </si>
  <si>
    <t>Обеспечение деятельности дошкольных образовательных учреждений</t>
  </si>
  <si>
    <t>0150000000</t>
  </si>
  <si>
    <t>0150100000</t>
  </si>
  <si>
    <t>Подпрограмма 5 "Создание условий для развития системы отдыха и оздоровление детей"</t>
  </si>
  <si>
    <t>Задача 1 "Организация отдыха детей в каникулярное время в образовательных учреждениях различных видов и типов"</t>
  </si>
  <si>
    <t>МП "Развитие системы образования в Конаковском районе на 2018-2022годы"</t>
  </si>
  <si>
    <t>611</t>
  </si>
  <si>
    <t>0700000000</t>
  </si>
  <si>
    <t>9940000000</t>
  </si>
  <si>
    <t>Отдельные мероприятия не включенные в муниципальные программы за счет средств местного бюджета</t>
  </si>
  <si>
    <t>Оценка недвижимости, признание прав и регулирование отношений по  муниципальной собственности муниципального района</t>
  </si>
  <si>
    <t>Выполнение других обязательств муниципального района</t>
  </si>
  <si>
    <t>Мероприятия по землеустройству и землепользованию муниципального района</t>
  </si>
  <si>
    <t>0720000000</t>
  </si>
  <si>
    <t>0720100000</t>
  </si>
  <si>
    <t>0500000000</t>
  </si>
  <si>
    <t>0510000000</t>
  </si>
  <si>
    <t>0510200000</t>
  </si>
  <si>
    <t>0510100000</t>
  </si>
  <si>
    <t>0600000000</t>
  </si>
  <si>
    <t>0520000000</t>
  </si>
  <si>
    <t>Межбюджетные трансферты общего характера  бюджетам субъектов РФ и муниципальных образований</t>
  </si>
  <si>
    <t>14</t>
  </si>
  <si>
    <t>Прочие межбюджетные трансферты общего характера</t>
  </si>
  <si>
    <t>Бюджетные инвестиции в объекты  капитального строительства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</si>
  <si>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</si>
  <si>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Подпрограмма 2 «Сохранность и содержание автомобильных дорог общего пользования регионального, межмуниципального и местного значения 3 класса»</t>
  </si>
  <si>
    <t>0520200000</t>
  </si>
  <si>
    <t>0400000000</t>
  </si>
  <si>
    <t>0410000000</t>
  </si>
  <si>
    <t>0410100000</t>
  </si>
  <si>
    <t>0420000000</t>
  </si>
  <si>
    <t>9950000000</t>
  </si>
  <si>
    <t>0120200000</t>
  </si>
  <si>
    <t>01202S0250</t>
  </si>
  <si>
    <t>Задача 1"Содержание автомобильных дорог общего пользования регионального и межмуниципального значения 3 класса"</t>
  </si>
  <si>
    <t>Размещение в региональных средствах массовой информации материалов, освещающих деятельность администрации Конаковского района</t>
  </si>
  <si>
    <t>Подпрограмма 1 «Организация и проведение мероприятий, направленных на патриотическое, гражданское и   духовно-нравственное воспитание молодых граждан»</t>
  </si>
  <si>
    <t xml:space="preserve">Организация и проведение мероприятий, направленных на создание условий для вовлечение молодежи в общественно-политическую, социально-экономическую и культурную жизнь общества, на поддержку инновационных и общественно значимых проектов (программ), мероприятий, направленных на формирование здорового образа жизни, профилактику асоциальных явлений </t>
  </si>
  <si>
    <t>9990020070</t>
  </si>
  <si>
    <t>9990020010</t>
  </si>
  <si>
    <t>9990020020</t>
  </si>
  <si>
    <t>9990020050</t>
  </si>
  <si>
    <t>9950040650</t>
  </si>
  <si>
    <t>9940020070</t>
  </si>
  <si>
    <t>9940020080</t>
  </si>
  <si>
    <t>9940020160</t>
  </si>
  <si>
    <t>9940020130</t>
  </si>
  <si>
    <t>9950010540</t>
  </si>
  <si>
    <t>9950059300</t>
  </si>
  <si>
    <t>0710120010</t>
  </si>
  <si>
    <t>0710120020</t>
  </si>
  <si>
    <t>0710220010</t>
  </si>
  <si>
    <t>0720220010</t>
  </si>
  <si>
    <t>0610220010</t>
  </si>
  <si>
    <t>9950010550</t>
  </si>
  <si>
    <t>03101S0300</t>
  </si>
  <si>
    <t>03102S0310</t>
  </si>
  <si>
    <t>1010120010</t>
  </si>
  <si>
    <t>0810120010</t>
  </si>
  <si>
    <t>0810220010</t>
  </si>
  <si>
    <t>0810320010</t>
  </si>
  <si>
    <t>0810320020</t>
  </si>
  <si>
    <t>0810420010</t>
  </si>
  <si>
    <t>0910120010</t>
  </si>
  <si>
    <t>0910120020</t>
  </si>
  <si>
    <t>0910120030</t>
  </si>
  <si>
    <t>0910120040</t>
  </si>
  <si>
    <t>0910120050</t>
  </si>
  <si>
    <t>0910220010</t>
  </si>
  <si>
    <t>9940020100</t>
  </si>
  <si>
    <t>10102S0110</t>
  </si>
  <si>
    <t>0110120010</t>
  </si>
  <si>
    <t>0110120020</t>
  </si>
  <si>
    <t>0110210740</t>
  </si>
  <si>
    <t>0110320010</t>
  </si>
  <si>
    <t>0720120030</t>
  </si>
  <si>
    <t>0720120050</t>
  </si>
  <si>
    <t>0120110750</t>
  </si>
  <si>
    <t>0120120020</t>
  </si>
  <si>
    <t>0120120030</t>
  </si>
  <si>
    <t>01204S0230</t>
  </si>
  <si>
    <t>0120420020</t>
  </si>
  <si>
    <t>0120420030</t>
  </si>
  <si>
    <t>0520220020</t>
  </si>
  <si>
    <t>0520220050</t>
  </si>
  <si>
    <t>0720120010</t>
  </si>
  <si>
    <t>0720120040</t>
  </si>
  <si>
    <t>0720120070</t>
  </si>
  <si>
    <t>0130120010</t>
  </si>
  <si>
    <t>0130120020</t>
  </si>
  <si>
    <t>0130220010</t>
  </si>
  <si>
    <t>0210320010</t>
  </si>
  <si>
    <t>0210320020</t>
  </si>
  <si>
    <t>0520220010</t>
  </si>
  <si>
    <t>0520220060</t>
  </si>
  <si>
    <t>0720120020</t>
  </si>
  <si>
    <t xml:space="preserve">                                                Приложение 4</t>
  </si>
  <si>
    <t>Предоставление субсидий юридическим лицам для организации мероприятий, направленных на продвижение туристического потенциала Конаковского района</t>
  </si>
  <si>
    <t>0720120060</t>
  </si>
  <si>
    <t>0140120010</t>
  </si>
  <si>
    <t>01501S0240</t>
  </si>
  <si>
    <t>0610120010</t>
  </si>
  <si>
    <t>0610120020</t>
  </si>
  <si>
    <t>0610120030</t>
  </si>
  <si>
    <t>0610220040</t>
  </si>
  <si>
    <t>0190120010</t>
  </si>
  <si>
    <t>0190120020</t>
  </si>
  <si>
    <t>0190120030</t>
  </si>
  <si>
    <t>9950010510</t>
  </si>
  <si>
    <t>0210120010</t>
  </si>
  <si>
    <t>0210120020</t>
  </si>
  <si>
    <t>0210120030</t>
  </si>
  <si>
    <t>0210220010</t>
  </si>
  <si>
    <t>0220120010</t>
  </si>
  <si>
    <t>0520220070</t>
  </si>
  <si>
    <t>9930020110</t>
  </si>
  <si>
    <t>0510120010</t>
  </si>
  <si>
    <t>0510120020</t>
  </si>
  <si>
    <t>9950010560</t>
  </si>
  <si>
    <t>0110210500</t>
  </si>
  <si>
    <t>99500R0820</t>
  </si>
  <si>
    <t>0410120010</t>
  </si>
  <si>
    <t>0410120020</t>
  </si>
  <si>
    <t>0420120010</t>
  </si>
  <si>
    <t>0420120020</t>
  </si>
  <si>
    <t>05102S0320</t>
  </si>
  <si>
    <t>0510220020</t>
  </si>
  <si>
    <t>9940020700</t>
  </si>
  <si>
    <t>9940020090</t>
  </si>
  <si>
    <t>0130200000</t>
  </si>
  <si>
    <t>Фонд оплаты труда работников органов местного самоуправления и иных самостоятельных структурных подразделений, не являющихся муниципальными служащими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</si>
  <si>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</si>
  <si>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 , интеллектуального потенциалов  подростков и молодежи</t>
  </si>
  <si>
    <t>Проведение ремонтных работ и противопожарных мероприятий в  библиотеке</t>
  </si>
  <si>
    <t>Утверждено по бюджету     2018</t>
  </si>
  <si>
    <t>Утверждено по бюджету     2019</t>
  </si>
  <si>
    <t>Программа 2 "Подготовка спортивного резерва, развития спорта в учреждениях спортивной направленности»</t>
  </si>
  <si>
    <t>МП «Развитие транспортного комплекса  и дорожного хозяйства Конаковского района»  на 2018-2022 годы</t>
  </si>
  <si>
    <t xml:space="preserve">Подпрограмма1 «Транспортное обслуживание населения Конаковского района Тверской области" </t>
  </si>
  <si>
    <t>Задача 1 "Развитие автомобильного транспорта"</t>
  </si>
  <si>
    <t>0710200000</t>
  </si>
  <si>
    <t xml:space="preserve">Предоставление субсидий  на выполнение муниципального задания автономному учреждению молодежный центр "Иволга" Муниципального образования "Конаковский район" </t>
  </si>
  <si>
    <t>0420100000</t>
  </si>
  <si>
    <t>9930000000</t>
  </si>
  <si>
    <t>Прочие выплаты по обязательствам муниципального образования</t>
  </si>
  <si>
    <t>Доплаты к пенсиям муниципальных служащих муниципального района</t>
  </si>
  <si>
    <t>0610000000</t>
  </si>
  <si>
    <t>0610100000</t>
  </si>
  <si>
    <t>0610200000</t>
  </si>
  <si>
    <t>0620000000</t>
  </si>
  <si>
    <t>0620100000</t>
  </si>
  <si>
    <t xml:space="preserve">                                                Приложение 10</t>
  </si>
  <si>
    <t>Субсидии бюджетным учреждениям на иные цели</t>
  </si>
  <si>
    <t>Обеспечение деятельности общеобразовательных учреждений</t>
  </si>
  <si>
    <t>Организация обеспечения питанием учащихся в группах продленного дня и коррекционных школах</t>
  </si>
  <si>
    <t>Организация обеспечения учащихся начальных классов муниципальных общеобразовательных учреждений горячим питанием</t>
  </si>
  <si>
    <t>Уплата иных платежей</t>
  </si>
  <si>
    <t xml:space="preserve"> Исполнение судебных актов Российской Федерации и мировых соглашений по возмещению причиненного вреда</t>
  </si>
  <si>
    <t>Иные пенсии, социальные доплаты к пенсиям</t>
  </si>
  <si>
    <t>Обеспечение деятельности учреждений дополнительного образования</t>
  </si>
  <si>
    <t>Другие вопросы в области образования</t>
  </si>
  <si>
    <t>Центральный аппарат представительных органов местного самоуправления муниципального района</t>
  </si>
  <si>
    <t>Резервные фонды исполнительных органов муниципального района</t>
  </si>
  <si>
    <t xml:space="preserve">Обеспечивающая подпрограмма </t>
  </si>
  <si>
    <t xml:space="preserve">Расходы по центральному аппарату исполнительных органов муниципальной власти Конаковского района 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</si>
  <si>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</si>
  <si>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</si>
  <si>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121</t>
  </si>
  <si>
    <t>122</t>
  </si>
  <si>
    <t>Иные выплаты персоналу, за исключением фонда оплаты труда</t>
  </si>
  <si>
    <t>852</t>
  </si>
  <si>
    <t>Уплата прочих налогов, сборов и иных платежей</t>
  </si>
  <si>
    <t>111</t>
  </si>
  <si>
    <t>300</t>
  </si>
  <si>
    <t>0110120040</t>
  </si>
  <si>
    <t>Оплата задолженности по проведенным ремонтным работам и противопожарным мероприятиям дошкольных образовательных учреждений</t>
  </si>
  <si>
    <t>0120120060</t>
  </si>
  <si>
    <t>Оплата задолженности по проведенным ремонтным работам и противопожарным мероприятиям образовательных учреждений</t>
  </si>
  <si>
    <t>0130120040</t>
  </si>
  <si>
    <t>Оплата задолженности по проведенным ремонтным работам и противопожарным мероприятиям учреждений дополнительного образования</t>
  </si>
  <si>
    <t>0110120030</t>
  </si>
  <si>
    <t>Погашение просроченной кредиторской задолженности дошкольных образовательных учреждений</t>
  </si>
  <si>
    <t>0120120050</t>
  </si>
  <si>
    <t>Погашение просроченной кредиторской задолженности образовательных учреждений</t>
  </si>
  <si>
    <t>0110120050</t>
  </si>
  <si>
    <t>Уплата штрафов и иных сумм принудительного изъятия дошкольных образовательных учреждений</t>
  </si>
  <si>
    <t>0120120070</t>
  </si>
  <si>
    <t>Уплата штрафов и иных сумм принудительного изъятия образовательных учреждений</t>
  </si>
  <si>
    <t>0120140670</t>
  </si>
  <si>
    <t xml:space="preserve">Предоставление межбюджетных трансфертов от поселений образовательным учреждениям </t>
  </si>
  <si>
    <t>0130140670</t>
  </si>
  <si>
    <t>Предоставление межбюджетных трансфертов от поселений учреждениям дополнительного образования</t>
  </si>
  <si>
    <t xml:space="preserve">Организация и участие в мероприятиях  учреждений дополнительного образования </t>
  </si>
  <si>
    <t>0130120060</t>
  </si>
  <si>
    <t>Обслуживание государственного внутреннего и муниципального долга</t>
  </si>
  <si>
    <t>700</t>
  </si>
  <si>
    <t>Обслуживание муниципального долга</t>
  </si>
  <si>
    <t>9940020120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</si>
  <si>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</si>
  <si>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Проведение ремонтных работ и противопожарных мероприятий в учреждениях культуры</t>
  </si>
  <si>
    <t>0210220020</t>
  </si>
  <si>
    <t>Уплата налога на имущество организаций и земельного налога</t>
  </si>
  <si>
    <t>Расходы на повышение оплаты труда работникам учреждений дополнительного образования в связи с увеличением минимального размера оплаты труда, за счет средств областного бюджета</t>
  </si>
  <si>
    <t>Расходы на повышение оплаты труда работникам учреждений дополнительного образования в связи с увеличением минимального размера оплаты труда, за счет средств бюджета Конаковского района</t>
  </si>
  <si>
    <t>02103S0200</t>
  </si>
  <si>
    <t>0210310200</t>
  </si>
  <si>
    <t>Расходы на повышение оплаты труда работникам учреждений по работе с молодежью в связи с увеличением минимального размера оплаты труда, за счет средств областного бюджета</t>
  </si>
  <si>
    <t>Расходы на повышение оплаты труда работникам учреждений по работе с молодежью в связи с увеличением минимального размера оплаты труда, за счет средств бюджета Конаковского района</t>
  </si>
  <si>
    <t>06102S0200</t>
  </si>
  <si>
    <t>0610210200</t>
  </si>
  <si>
    <t>Реализация расходных обязательств МО "Конаковский район" по поддержке редакций районных газет за счет средств областного бюджета</t>
  </si>
  <si>
    <t>0510210320</t>
  </si>
  <si>
    <t>Модернизация объектов теплоэнергетического комплекса муниципального образования Тверской области</t>
  </si>
  <si>
    <t>1010210110</t>
  </si>
  <si>
    <t>Поддержка социальных маршрутов внутреннего водного транспорта за счет средств областного бюджета</t>
  </si>
  <si>
    <t>0310210310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</si>
  <si>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 за счет средств областного бюджета</t>
  </si>
  <si>
    <t>0310110300</t>
  </si>
  <si>
    <t>Расходы на повышение оплаты труда работникам муниципальных учреждений в связи с увеличением минимального размера оплаты труда</t>
  </si>
  <si>
    <t>Расходы на повышение оплаты труда работникам дошкольных учреждений в связи с увеличением минимального размера оплаты труда, за счет средств областного бюджета</t>
  </si>
  <si>
    <t>01101S0200</t>
  </si>
  <si>
    <t>Расходы на повышение оплаты труда работникам дошкольных учреждений в связи с увеличением минимального размера оплаты труда, за счет средств бюджета Конаковского района</t>
  </si>
  <si>
    <t>0110110200</t>
  </si>
  <si>
    <t>Расходы на проведение капитального ремонта и приобретение оборудования в целях обеспечения односменного режима обучения в общеобразовательных организациях за счет средств областного бюджета</t>
  </si>
  <si>
    <t>0120110390</t>
  </si>
  <si>
    <t>Расходы на проведение капитального ремонта и приобретение оборудования в целях обеспечения односменного режима обучения в общеобразовательных организациях за счет средств бюджета Конаковского района</t>
  </si>
  <si>
    <t>01201S0390</t>
  </si>
  <si>
    <t xml:space="preserve">Расходы на создание в общеобразовательных организациях, расположенных в сельской местности, условий для занятия физической культурой и спортом </t>
  </si>
  <si>
    <t>Расходы на укрепление материально-технической базы муниципальных общеобразовательных организаций за счет средств областного бюджета</t>
  </si>
  <si>
    <t>0120110440</t>
  </si>
  <si>
    <t>01201S0440</t>
  </si>
  <si>
    <t>Расходы на укрепление материально-технической базы муниципальных общеобразовательных организаций за счет средств бюджета Конаковского района</t>
  </si>
  <si>
    <t>Расходы на повышение оплаты труда работникам образовательных учреждений в связи с увеличением минимального размера оплаты труда, за счет средств областного бюджета</t>
  </si>
  <si>
    <t>0120110200</t>
  </si>
  <si>
    <t>Расходы на повышение оплаты труда работникам образовательных учреждений в связи с увеличением минимального размера оплаты труда, за счет средств бюджета Конаковского района</t>
  </si>
  <si>
    <t>01201S0200</t>
  </si>
  <si>
    <t>Предоставление межбюджетных трансфертов от поселений дошкольным образовательным учреждениям</t>
  </si>
  <si>
    <t>0110320020</t>
  </si>
  <si>
    <t>01301S0200</t>
  </si>
  <si>
    <t>0130110200</t>
  </si>
  <si>
    <t>9950051200</t>
  </si>
  <si>
    <t>0410110200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</si>
  <si>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</si>
  <si>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</si>
  <si>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Иной межбюджетный трансферт Козловскому сельскому поселению на организацию и проведение муниципальных выборов</t>
  </si>
  <si>
    <t>9940020710</t>
  </si>
  <si>
    <t>Участие в мероприятиях проводимых поселениями, входящими в состав Конаковского района</t>
  </si>
  <si>
    <t>0510120030</t>
  </si>
  <si>
    <t>Иные расходы, связанные с организацией транспортного обслуживания населения на муниципальных маршрутах</t>
  </si>
  <si>
    <t>0310220030</t>
  </si>
  <si>
    <t>Расходы органов местного самоуправления на осуществление отдельных государственных полномочий Тверской области по организации деятельности по накоплению (в том числе раздельному накоплению), сбору, транспортированию, обработке утилизации, обезвреживанию, захоронению твердых коммунальных отходов</t>
  </si>
  <si>
    <t>9950010570</t>
  </si>
  <si>
    <t>Расходы на реализацию мероприятий по обращениям, поступающим к депутатам Законодательного Собрания Тверской области</t>
  </si>
  <si>
    <t>0210210920</t>
  </si>
  <si>
    <t>0210310920</t>
  </si>
  <si>
    <t>0110310920</t>
  </si>
  <si>
    <t>0120110920</t>
  </si>
  <si>
    <t>0130110920</t>
  </si>
  <si>
    <t>Иной межбюджетный трансферт  на проведение капитального ремонта объекта теплоэнергетического комплекса Первомайскому сельскому поселению</t>
  </si>
  <si>
    <t>1010220090</t>
  </si>
  <si>
    <t xml:space="preserve">                     Конаковского района от 30.08.2018 №429</t>
  </si>
  <si>
    <t>Жилищное хозяйство</t>
  </si>
  <si>
    <t xml:space="preserve">Прочая закупка товаров, работ и услуг </t>
  </si>
  <si>
    <t>Предоставление субсидий бюджетным, автономным учреждениям и иным некоммерческим организациям</t>
  </si>
  <si>
    <t>Субсидии (гранты в форме субсидий) не подлежащие казначейскому сопровождению</t>
  </si>
  <si>
    <t>Уплата прочих налогов и сборов</t>
  </si>
  <si>
    <t>Фонд оплаты труда  учреждений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</si>
  <si>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основе.</t>
  </si>
  <si>
    <t>0910220020</t>
  </si>
  <si>
    <t>Публичные нормативные  выплаты гражданам несоциального характера</t>
  </si>
  <si>
    <t>Другие вопросы в области социальной политики</t>
  </si>
  <si>
    <t xml:space="preserve"> Прочая закупка товаров, работ и услуг </t>
  </si>
  <si>
    <t>Расходы на организацию участия детей и подростков в социально значимых региональных проектах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</si>
  <si>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</si>
  <si>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>Спорт высших достижений</t>
  </si>
  <si>
    <t>1010220010</t>
  </si>
  <si>
    <t>Закупка товаров, работ и услуг для обеспечения государственных (муниципальных) нужд</t>
  </si>
  <si>
    <t xml:space="preserve">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</si>
  <si>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</si>
  <si>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</si>
  <si>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Обеспечение содержания системы вызовов экстренных оперативных служб по единому номеру "112"</t>
  </si>
  <si>
    <t>0910220030</t>
  </si>
  <si>
    <t>Проведение информационных туров для прессы и туроператоров</t>
  </si>
  <si>
    <t>Подпрограмма 1 «Организация и проведение мероприятий отрасли "Молодежная политика"</t>
  </si>
  <si>
    <t>Организация и проведение мероприятий в рамках календаря отрасли "Молодежная политика"</t>
  </si>
  <si>
    <t>Задача 4 "Реализация социально-значимых проектов в сфере культуры"</t>
  </si>
  <si>
    <t xml:space="preserve">Библиотечное обслуживание муниципальными бюджетными учреждениями культуры 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</si>
  <si>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</si>
  <si>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</si>
  <si>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</si>
  <si>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Организация обеспечения питанием учащихся в группах продленного дня и детей с ОВЗ</t>
  </si>
  <si>
    <t>Организация обеспечения питанием детей в дошкольных группах общеобразовательных учреждений</t>
  </si>
  <si>
    <t>01205S1080</t>
  </si>
  <si>
    <t>0120500000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</si>
  <si>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</si>
  <si>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</si>
  <si>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 xml:space="preserve">Культурно-досуговое обслуживание муниципальными  бюджетными учреждениями культуры </t>
  </si>
  <si>
    <t>Задача 2 "Содействие в обеспечении жильем молодых семей"</t>
  </si>
  <si>
    <t>Поддержка социальных маршрутов внутреннего водного транспорта за счет средств областного бюджета Тверской области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</si>
  <si>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 Тверской области</t>
  </si>
  <si>
    <t>Капитальный ремонт и ремонт улично-дорожной сети за счет средств областного бюджета Тверской области</t>
  </si>
  <si>
    <t>Закупка энергетических ресурсов</t>
  </si>
  <si>
    <t>Предоставление дополнительного образования детей  в области культуры</t>
  </si>
  <si>
    <t>Поддержка эффективных моделей и форм вовлечения молодежи в трудовую деятельность</t>
  </si>
  <si>
    <t>Задача 1 "Повышение квалификации педагогических работников образовательных учреждений"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</si>
  <si>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</si>
  <si>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Подпрограмма 2 "Подготовка спортивного резерва, развитие спорта в учреждениях спортивной направленности»</t>
  </si>
  <si>
    <t>Задача 5 "Участие обучающихся общеобразовательных организаций в социально-значимых региональных проектах"</t>
  </si>
  <si>
    <t>Подпрограмма 5 "Создание условий для развития системы отдыха и оздоровления детей"</t>
  </si>
  <si>
    <t>0130120050</t>
  </si>
  <si>
    <t>0120511080</t>
  </si>
  <si>
    <t>Защита населения и территории от чрезвычайных ситуаций природного и техногенного характера, пожарная безопасность</t>
  </si>
  <si>
    <t>0210400000</t>
  </si>
  <si>
    <t>0210420010</t>
  </si>
  <si>
    <t>06102L4970</t>
  </si>
  <si>
    <t xml:space="preserve">Уплата иных платежей </t>
  </si>
  <si>
    <t>Иные выплаты государственных (муниципальных) органов привлекаемым лицам</t>
  </si>
  <si>
    <t xml:space="preserve">                                                Приложение 6</t>
  </si>
  <si>
    <t>0120420050</t>
  </si>
  <si>
    <t xml:space="preserve">Обеспечение уровня финансирования физкультурно-спортивных организаций и учреждений дополнительного образования,
осуществляющих спортивную подготовку  за счет средств местного бюджета
</t>
  </si>
  <si>
    <t>10101S0100</t>
  </si>
  <si>
    <t>Благоустройство</t>
  </si>
  <si>
    <t>0910120060</t>
  </si>
  <si>
    <t xml:space="preserve">Субсидии (гранты в форме субсидий), не подлежащие казначейскому сопровождению
</t>
  </si>
  <si>
    <t>0210220030</t>
  </si>
  <si>
    <t>Обеспечивающая подпрограмма</t>
  </si>
  <si>
    <t>Обеспечение деятельности Главы Конаковского муниципального округа</t>
  </si>
  <si>
    <t>МП "Муниципальное управление Конаковского муниципального округа Тверской области" на 2024-2028</t>
  </si>
  <si>
    <t>Обеспечение деятельности органов управления муниципального округа</t>
  </si>
  <si>
    <t>Подпрограмма 1 "Реализация функций муниципального управления"</t>
  </si>
  <si>
    <t>Задача 2 "Исполнение государственных полномочий, переданных на муниципальный уровень"</t>
  </si>
  <si>
    <t>Задача 1 "Выполнение Администрацией Конаковского муниципального округа возложенных муниципальных функций"</t>
  </si>
  <si>
    <t>Проведение значимых мероприятий и иные расходы</t>
  </si>
  <si>
    <t>0810120030</t>
  </si>
  <si>
    <t>0810259302</t>
  </si>
  <si>
    <t>0810251200</t>
  </si>
  <si>
    <t>0810210540</t>
  </si>
  <si>
    <t>Обеспечение деятельности работников органов управления муниципального округа, не являющихся муниципальными служащими</t>
  </si>
  <si>
    <t>Задача 1 "Предупреждение и ликвидация чрезвычайных ситуаций на территории Конаковского муниципального округа "</t>
  </si>
  <si>
    <t>Задача 1 "Обеспечение информационной безопасности в Администрации Конаковского муниципального округа"</t>
  </si>
  <si>
    <t>Проведение спецпроверки объекта информатизации Администрации Конаковского муниципального округа</t>
  </si>
  <si>
    <t>МП «Развитие транспортного комплекса  и дорожного хозяйства Конаковского муниципального округа Тверской области» на 2024-2028 годы</t>
  </si>
  <si>
    <t>Задача 1 "Развитие внутреннего водного транспорта на территории Конаковского муниципального округа"</t>
  </si>
  <si>
    <t>Задача 2 "Содержание автомобильных дорог общего пользования Конаковского  муниципального округа"</t>
  </si>
  <si>
    <t>0310210520</t>
  </si>
  <si>
    <t>Осуществление Конаковским муниципальным округом отдельных государственных полномочий по содержанию дорог общего пользования регионального и межмуниципального значения 3 класса</t>
  </si>
  <si>
    <t>Осуществление Конаковским муниципальным округом дорожной деятельности в отношении автомобильных дорог общего пользования местного значения</t>
  </si>
  <si>
    <t>Прочие мероприятия  по организации дорожной деятельности на территории Конаковского муниципального округа</t>
  </si>
  <si>
    <t>Задача 3  "Капитальный ремонт и ремонт улично-дорожной сети"</t>
  </si>
  <si>
    <t>0310300000</t>
  </si>
  <si>
    <t>0310311050</t>
  </si>
  <si>
    <t>03103S1050</t>
  </si>
  <si>
    <t>Капитальный ремонт и ремонт улично-дорожной сети за счет средств бюджета Конаковского муниципального округа</t>
  </si>
  <si>
    <t xml:space="preserve">Прочие работы и услуги по ремонту улично-дорожной сети </t>
  </si>
  <si>
    <t>0310320030</t>
  </si>
  <si>
    <t>Задача 4 «Ремонт дворовых территорий многоквартирных домов, проездов к дворовым территориям многоквартирных домов населенных пунктов»</t>
  </si>
  <si>
    <t>0310400000</t>
  </si>
  <si>
    <t>0310411020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</si>
  <si>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бюджета Конаковского муниципального округа</t>
  </si>
  <si>
    <t>03104S1020</t>
  </si>
  <si>
    <t>Задача 5 "Обеспечение безопасности дорожного движения на автомобильных дорогах местного значения в границах населенных пунктов "</t>
  </si>
  <si>
    <t>0310500000</t>
  </si>
  <si>
    <t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областного бюджета Тверской области</t>
  </si>
  <si>
    <t>031R5S1090</t>
  </si>
  <si>
    <t xml:space="preserve"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бюджета Конаковского муниципального округа </t>
  </si>
  <si>
    <t>МП "Развитие туризма в Конаковском муниципальном округе Тверской области"  на 2024-2028 годы</t>
  </si>
  <si>
    <t>Предоставление субсидий юридическим лицам (за исключением субсидий государственным (муниципальным) учреждениям)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муниципального округа</t>
  </si>
  <si>
    <t>Проведение конкурса "Лучший экскурсионный маршрут по Конаковскому муниципальному округу"</t>
  </si>
  <si>
    <t>Организация и проведение конференций, круглых столов и прочих мероприятий</t>
  </si>
  <si>
    <t>Проведение конкурса "Туристический сувенир Конаковского муниципального округа"</t>
  </si>
  <si>
    <t>Изготовление туристических сувениров Конаковского муниципального округа</t>
  </si>
  <si>
    <t>Проведение презентаций Конаковского муниципального округа,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</si>
  <si>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0810120040</t>
  </si>
  <si>
    <t>Доплаты к пенсиям муниципальных служащих муниципального округа</t>
  </si>
  <si>
    <t>0810210560</t>
  </si>
  <si>
    <t>08102R0820</t>
  </si>
  <si>
    <t>МП «Содействие развитию гражданского общества Конаковского муниципального округа Тверской области»  на 2024-2028 годы</t>
  </si>
  <si>
    <t>Подпрограмма 1 «Поддержка общественного сектора и обеспечение информационной открытости органов местного самоуправления Конаковского муниципального округа»</t>
  </si>
  <si>
    <t>Задача 1 «Содействие развитию институтов гражданского общества в Конаковском муниципальном округе»</t>
  </si>
  <si>
    <t>Осуществление ежегодной денежной выплаты гражданам, удостоенным звания "Почетный гражданин"</t>
  </si>
  <si>
    <t>Расходы на оказание финансовой поддержки общественным объединениям инвалидов, ветеранов войны, труда, военной службы, воинов-интернационалистов</t>
  </si>
  <si>
    <t>Задача 2 "Информирование населения о деятельности  органов местного самоуправления и основных направлениях социально-экономического развития Конаковского муниципального округа через электронные и печатные средства массовой информации"</t>
  </si>
  <si>
    <t>Реализация расходных обязательств по поддержке редакций газет за счет средств областного бюджета</t>
  </si>
  <si>
    <t>Расходы, связанные с проведением организационно- штатных мероприятий</t>
  </si>
  <si>
    <t>9940020020</t>
  </si>
  <si>
    <t>Процентные платежи по долговым обязательствам муниципального округа</t>
  </si>
  <si>
    <t>9920020010</t>
  </si>
  <si>
    <t xml:space="preserve"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 </t>
  </si>
  <si>
    <t>0810210510</t>
  </si>
  <si>
    <t>0810120020</t>
  </si>
  <si>
    <t>9990020130</t>
  </si>
  <si>
    <t>9990020110</t>
  </si>
  <si>
    <t>9990020100</t>
  </si>
  <si>
    <t>МП «Молодежь Конаковского муниципального округа Тверской области»   на 2024-2028 годы</t>
  </si>
  <si>
    <t>Проведение работ по восстановлению воинских захоронений за счет средств бюджета Конаковского муниципального округа</t>
  </si>
  <si>
    <t>06101S0280</t>
  </si>
  <si>
    <t>Расходы на проведение работ по восстановлению воинских захоронений</t>
  </si>
  <si>
    <t>0610120040</t>
  </si>
  <si>
    <t>Другие вопросы в области жилищно-коммунального хозяйства</t>
  </si>
  <si>
    <t>0890000000</t>
  </si>
  <si>
    <t>0890100000</t>
  </si>
  <si>
    <t>0890120020</t>
  </si>
  <si>
    <t>0890120040</t>
  </si>
  <si>
    <t>0890120050</t>
  </si>
  <si>
    <t>0890120010</t>
  </si>
  <si>
    <t>0890120030</t>
  </si>
  <si>
    <t>1090000000</t>
  </si>
  <si>
    <t>1090100000</t>
  </si>
  <si>
    <t>1100000000</t>
  </si>
  <si>
    <t>МП "Муниципальное управление Конаковского муниципального округа Тверской области" на 2024-2028 годы</t>
  </si>
  <si>
    <t>МП «Управление имуществом и земельными ресурсами Конаковского муниципального округа Тверской области" на 2024-2028 годы</t>
  </si>
  <si>
    <t>1190000000</t>
  </si>
  <si>
    <t>Задача 1. «Обеспечение деятельности Главного администратора  (администратора) муниципальной  программы»</t>
  </si>
  <si>
    <t>1190120010</t>
  </si>
  <si>
    <t>1190120020</t>
  </si>
  <si>
    <t>Подпрограмма  1.  «Управление и распоряжение муниципальным имуществом Конаковского муниципального округа»</t>
  </si>
  <si>
    <t>1110000000</t>
  </si>
  <si>
    <t>Задача  1 «Инвентаризация и содержание объектов муниципальной собственности»</t>
  </si>
  <si>
    <t>1110100000</t>
  </si>
  <si>
    <t>Расходы на изготовление технических планов и технических паспортов на объекты казны</t>
  </si>
  <si>
    <t>1110120010</t>
  </si>
  <si>
    <t>Средства на уплату взносов на капитальный ремонт общего имущества в многоквартирных домах, муниципального нежилого фонда</t>
  </si>
  <si>
    <t>МП "Обеспечение правопорядка и безопасности населения Конаковского муниципального округа Тверской области"  на 2024-2028 годы</t>
  </si>
  <si>
    <t>Создание резерва  ресурсов для предупреждения и ликвидации чрезвычайных ситуаций природного и техногенного характера на территории Конаковского муниципального округа</t>
  </si>
  <si>
    <t>Проведение мероприятий по предупреждению возникновения чрезвычайных ситуаций на территории Конаковского муниципального округа</t>
  </si>
  <si>
    <t>0710120030</t>
  </si>
  <si>
    <t>0710120040</t>
  </si>
  <si>
    <t>Подпрограмма 2"Обеспечение правопорядка, информационной безопасности, повышение безопасности населения от угроз терроризма и экстремизма "</t>
  </si>
  <si>
    <t>Задача 2 «Профилактика правонарушений, обеспечение правопорядка и безопасности населения Конаковского муниципального округа»</t>
  </si>
  <si>
    <t>Обеспечение функционирования  систем видеонаблюдения и видеофиксации на территории Конаковского муниципального округа</t>
  </si>
  <si>
    <t>0720200010</t>
  </si>
  <si>
    <t>Водное хозяйство</t>
  </si>
  <si>
    <t>0710220020</t>
  </si>
  <si>
    <t>Содержание имущества казны</t>
  </si>
  <si>
    <t>1110120030</t>
  </si>
  <si>
    <t>1110120020</t>
  </si>
  <si>
    <t>Задача  2 «Повышение эффективности использования муниципального имущества»</t>
  </si>
  <si>
    <t>1110200000</t>
  </si>
  <si>
    <t>1110220010</t>
  </si>
  <si>
    <t>1120000000</t>
  </si>
  <si>
    <t>1120100000</t>
  </si>
  <si>
    <t>1120120010</t>
  </si>
  <si>
    <t>Расходы на осуществление работ по образованию земельных участков</t>
  </si>
  <si>
    <t>1120120020</t>
  </si>
  <si>
    <t>Задача 2. «Проведение комплексных кадастровых работ на территории Конаковского муниципального округа»</t>
  </si>
  <si>
    <t>1120200000</t>
  </si>
  <si>
    <t>Проведение комплексных кадастровых работ</t>
  </si>
  <si>
    <t>11202L5110</t>
  </si>
  <si>
    <t>Проведение кадастровых работ в отношении земельных участков из состава земель сельскохозяйственного назначения</t>
  </si>
  <si>
    <t>1120300000</t>
  </si>
  <si>
    <t>Сельское хозяйство и рыболовство</t>
  </si>
  <si>
    <t>0410120030</t>
  </si>
  <si>
    <t>Стимулирование деятельности. Приобретение призов для награждения лучших спортсменов  по итогам года</t>
  </si>
  <si>
    <t>0420120030</t>
  </si>
  <si>
    <t xml:space="preserve">Задача 2. Реализация муниципального проекта "Спорт-норма жизни". </t>
  </si>
  <si>
    <t>Задача 2 "Реализация муниципального проекта "Спорт-норма жизни"</t>
  </si>
  <si>
    <t>Укрепление материально-технической базы муниципальных дошкольных образовательных организаций</t>
  </si>
  <si>
    <t>Обеспечение бесплатным питанием обучающихся, являющихся детьми военнослужащих- участников СВО</t>
  </si>
  <si>
    <t>Организация и участие в мероприятиях учреждений дополнительного образования</t>
  </si>
  <si>
    <t xml:space="preserve">0130120070
</t>
  </si>
  <si>
    <t>Подпрограмма 1 "Развитие сферы туризма и туристской деятельности в Конаковском муниципальном округе "</t>
  </si>
  <si>
    <t>Задача 2 "Продвижение Конаковского муниципального округа  на рынке организованного туризма»</t>
  </si>
  <si>
    <t>Подпрограмма 1 «Развитие транспортного комплекса и дорожного хозяйства Конаковского муниципального округа "</t>
  </si>
  <si>
    <t>Поддержка социальных маршрутов внутреннего водного транспорта в рамках софинансирования за счет средств бюджета Конаковского муниципального округа</t>
  </si>
  <si>
    <t>Ведение сайта фестиваля "ВЕРЕЩАГИН СЫРFEST"</t>
  </si>
  <si>
    <t>Поддержка социальных маршрутов внутреннего водного транспорта  за счет средств бюджета Конаковского муниципального округа</t>
  </si>
  <si>
    <t>0310120030</t>
  </si>
  <si>
    <t>Прочие работы и услуги по ремонту дворовых территорий многоквартирных домов, проездов к дворовым территориям многоквартирных домов населенных пунктов</t>
  </si>
  <si>
    <t>0310420030</t>
  </si>
  <si>
    <t>Прочие работы и услуги  по обеспечению безопасности дорожного движения на автомобильных дорогах общего пользования местного значения Конаковского муниципального округа</t>
  </si>
  <si>
    <t>0310520030</t>
  </si>
  <si>
    <t>Приобретение и установка плоскостных спортивных сооружений и оборудования на плоскостные спортивные сооружения на территории Тверской области</t>
  </si>
  <si>
    <t>012P510400</t>
  </si>
  <si>
    <t>Обеспечение деятельности работников прочих структурных подразделений Администрации Конаковского муниципального округа</t>
  </si>
  <si>
    <t>Национальная оборона</t>
  </si>
  <si>
    <t>Мобилизационная и вневойсковая подготовка</t>
  </si>
  <si>
    <t>0810251180</t>
  </si>
  <si>
    <t>Реализация расходных обязательств  по поддержке редакций газет за счет средств местного бюджета</t>
  </si>
  <si>
    <t>Подпрограмма 1  "Улучшение состояния объектов жилищного фонда и коммунальной инфраструктуры Конаковского муниципального округа"</t>
  </si>
  <si>
    <t>Задача 3 «Обеспечение содержания и ремонта муниципального жилищного фонда»</t>
  </si>
  <si>
    <t>1010300000</t>
  </si>
  <si>
    <t>Оплата взносов за капитальный ремонт жилых помещений, находящихся в собственности Конаковского муниципального округа</t>
  </si>
  <si>
    <t>1010320010</t>
  </si>
  <si>
    <t>Ремонт и содержание жилых помещений, находящихся в собственности Конаковского муниципального округа</t>
  </si>
  <si>
    <t>1010320020</t>
  </si>
  <si>
    <t>Задача 1"Повышение уровня газификации населенных пунктов Конаковского муниципального округа "</t>
  </si>
  <si>
    <t>Прочие мероприятия по объектам газоснабжения населенных пунктов Конаковского муниципального округа</t>
  </si>
  <si>
    <t>Развитие системы газоснабжения населенных пунктов Конаковского муниципального округа</t>
  </si>
  <si>
    <t>Задача 2 "Повышение  надежности инженерной инфраструктуры Конаковского муниципального округа "</t>
  </si>
  <si>
    <t>Проведение капитального ремонта объектов водоснабжения и водоотведения Конаковского муниципального округа</t>
  </si>
  <si>
    <t>1010220020</t>
  </si>
  <si>
    <t>Выполнение работ по объектам водоснабжения и водоотведения в населенных пунктах Конаковского муниципального округа</t>
  </si>
  <si>
    <t>Ликвидация опасных производственных объектов</t>
  </si>
  <si>
    <t>Содержание и ремонт объектов коммунального хозяйства</t>
  </si>
  <si>
    <t>Выполнение работ по объектам теплоснабжения в населенных пунктах Конаковского муниципального округа</t>
  </si>
  <si>
    <t>Проведение капитального ремонта объектов теплоэнергетических комплексов Конаковского муниципального округа</t>
  </si>
  <si>
    <t>10102S0700</t>
  </si>
  <si>
    <t>1090120010</t>
  </si>
  <si>
    <t>1090120020</t>
  </si>
  <si>
    <t>1090120030</t>
  </si>
  <si>
    <t xml:space="preserve"> "МП "Комплексное  развитие систем коммунальной инфраструктуры Конаковского муниципального округа Тверской области " " на 2024-2028 годы</t>
  </si>
  <si>
    <t>Задача 4 «Обеспечение жильем отдельных категорий граждан»</t>
  </si>
  <si>
    <t>Обеспечение жилыми помещениями малоимущих многодетных семей, нуждающихся в жилых помещениях Конаковского муниципального округа</t>
  </si>
  <si>
    <t>10104S0290</t>
  </si>
  <si>
    <t>1010400000</t>
  </si>
  <si>
    <t>МП "Благоустройство территории Конаковского муниципального округа Тверской области"  на 2024-2028 годы</t>
  </si>
  <si>
    <t>1200000000</t>
  </si>
  <si>
    <t>Подпрограмма 1 "Комплексное развитие сферы благоустройства на территории Конаковского муниципального округа"</t>
  </si>
  <si>
    <t>1210000000</t>
  </si>
  <si>
    <t>Задача 1 "Обеспечение надлежащего состояния общественных территорий"</t>
  </si>
  <si>
    <t>1210100000</t>
  </si>
  <si>
    <t>Содержание общественных территорий Конаковского муниципального округа</t>
  </si>
  <si>
    <t>Обеспечение деятельности муниципальных бюджетных учреждений</t>
  </si>
  <si>
    <t>Организация и содержание мест захоронения</t>
  </si>
  <si>
    <t>1210120010</t>
  </si>
  <si>
    <t>1210120020</t>
  </si>
  <si>
    <t>1210120030</t>
  </si>
  <si>
    <t xml:space="preserve">Задача 2 «Улучшение уровня санитарного состояния Конаковского муниципального округа» </t>
  </si>
  <si>
    <t>Ликвидация несанкционированных свалок</t>
  </si>
  <si>
    <t>Обустройство и содержание мест по сбору ТКО</t>
  </si>
  <si>
    <t>Уничтожение борщевика Сосновского на территории Конаковского муниципального округа</t>
  </si>
  <si>
    <t>1210220010</t>
  </si>
  <si>
    <t>1210200000</t>
  </si>
  <si>
    <t>1210220020</t>
  </si>
  <si>
    <t>1210220030</t>
  </si>
  <si>
    <t>Иные мероприятия по улучшению санитарного состояния</t>
  </si>
  <si>
    <t>Задача 3 Организация уличного освещения и улучшение технического состояния электрических линий уличного освещения Конаковского муниципального округа"</t>
  </si>
  <si>
    <t>Обеспечение уличного освещения на территории Конаковского муниципального округа</t>
  </si>
  <si>
    <t>Подпрограмма 2 "Повышение качества и комфорта городской среды в Конаковском муниципальном округе"</t>
  </si>
  <si>
    <t>Задача 1 "Комплексное благоустройство территорий Конаковского муниципального округа"</t>
  </si>
  <si>
    <t>Приобретение, содержание и ремонт детских и спортивных площадок</t>
  </si>
  <si>
    <t>1210220040</t>
  </si>
  <si>
    <t>1210300000</t>
  </si>
  <si>
    <t>1210320010</t>
  </si>
  <si>
    <t>1220000000</t>
  </si>
  <si>
    <t>1220100000</t>
  </si>
  <si>
    <t>1220120010</t>
  </si>
  <si>
    <t>1220120020</t>
  </si>
  <si>
    <t>Реализация программ формирования современной городской среды</t>
  </si>
  <si>
    <t>1220200000</t>
  </si>
  <si>
    <t>122F255550</t>
  </si>
  <si>
    <t>1290120010</t>
  </si>
  <si>
    <t>1290120020</t>
  </si>
  <si>
    <t>1290100000</t>
  </si>
  <si>
    <t>1290000000</t>
  </si>
  <si>
    <t>1290120030</t>
  </si>
  <si>
    <t>1290120040</t>
  </si>
  <si>
    <t xml:space="preserve">Реализация программы спортивной подготовки в учреждениях дополнительного образования Конаковского муниципального округа </t>
  </si>
  <si>
    <t>0120420040</t>
  </si>
  <si>
    <t>Проведение муниципального конкурса "Лучший участок детского сада"</t>
  </si>
  <si>
    <t>Повышение заработной платы педагогическим работникам учреждений дополнительного образования Конаковского муниципального округа</t>
  </si>
  <si>
    <t>Развитие Всероссийского физкультурно- спортивного комплекса  "Готов к труду и обороне" на территории Конаковского муниципального округа</t>
  </si>
  <si>
    <t>Дополнительное образование</t>
  </si>
  <si>
    <t>0890120060</t>
  </si>
  <si>
    <t xml:space="preserve">Библиотечное обслуживание муниципальными казенными учреждениями культуры </t>
  </si>
  <si>
    <t>0120120040</t>
  </si>
  <si>
    <t xml:space="preserve">Культурно-досуговое обслуживание муниципальными  казенными учреждениями культуры </t>
  </si>
  <si>
    <t>Проведение ремонтных работ и противопожарных мероприятий в  учреждениях культуры</t>
  </si>
  <si>
    <t>МП «Развитие отрасли «Культура» Конаковского муниципального округа Тверской области" на 2024-2028 годы</t>
  </si>
  <si>
    <t>Подпрограмма 1 «Сохранение и развитие культурного потенциала Конаковского муниципального округа»</t>
  </si>
  <si>
    <t>0290000000</t>
  </si>
  <si>
    <t>0290100000</t>
  </si>
  <si>
    <t>Задача 6 "Патриотическое  воспитание детей и подростков"</t>
  </si>
  <si>
    <t>0120600000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</si>
  <si>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</si>
  <si>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012EВ51790</t>
  </si>
  <si>
    <t>Прочие расходы на организацию отдыха детей в каникулярное время</t>
  </si>
  <si>
    <t>0150120010</t>
  </si>
  <si>
    <t>Задача 1 "Руководство и управление в сфере установленных функций"</t>
  </si>
  <si>
    <t>Обеспечение первичного воинского учета с целью осуществления переданных полномочий Российской Федерации по первичному воинскому учету</t>
  </si>
  <si>
    <t>Обустройство мест массового отдыха населения (городских парков)</t>
  </si>
  <si>
    <t>Обустройство мест массового отдыха населения (городских парков) Конаковского муниципального округа</t>
  </si>
  <si>
    <t>1220111450</t>
  </si>
  <si>
    <t>12201S1450</t>
  </si>
  <si>
    <t xml:space="preserve"> МП "Комплексное  развитие систем коммунальной инфраструктуры Конаковского муниципального округа Тверской области  " на 2024-2028 годы</t>
  </si>
  <si>
    <t>Подпрограмма 1 «Развитие транспортного комплекса и дорожного хозяйства Конаковского муниципального округа"</t>
  </si>
  <si>
    <t>0310110310</t>
  </si>
  <si>
    <t>03101S0310</t>
  </si>
  <si>
    <t>Комплексное благоустройство территории общего пользования Конаковского муниципального округа</t>
  </si>
  <si>
    <t xml:space="preserve"> МП "Комплексное  развитие систем коммунальной инфраструктуры Конаковского муниципального округа Тверской области "  на 2024-2028 годы</t>
  </si>
  <si>
    <t>0290100010</t>
  </si>
  <si>
    <t>Повышение заработной платы работникам муниципальных библиотек за счет средств областного бюджета</t>
  </si>
  <si>
    <t>Повышение заработной платы работникам библиотек Конаковского муниципального округа</t>
  </si>
  <si>
    <t>Повышение заработной платы работникам культурно-досуговых учреждений Конаковского муниципального округа</t>
  </si>
  <si>
    <t>Повышение заработной платы работникам культурно-досуговых учреждений  за счет средств областного бюджета</t>
  </si>
  <si>
    <t>Центральный аппарат представительных органов местного самоуправления Конаковского муниципального округа</t>
  </si>
  <si>
    <t>Расходы на определение рыночной стоимости имущества</t>
  </si>
  <si>
    <t>Подпрограмма  2  «Управление и распоряжение земельными ресурсами Конаковского муниципального округа»</t>
  </si>
  <si>
    <t>Задача  3  «Эффективное вовлечение в оборот земель сельскохозяйственного назначения Конаковского муниципального округа»</t>
  </si>
  <si>
    <t>Задача 1 «Повышение эффективности использования земельных участков, находящихся в муниципальной собственности»</t>
  </si>
  <si>
    <t>Обеспечение бесплатным питанием обучающихся с ОВЗ, получающих образование на дому</t>
  </si>
  <si>
    <t>Расходы на организацию участия детей и подростков в социально значимых региональных проектах за счет средств бюджета Конаковского муниципального округа</t>
  </si>
  <si>
    <t>МП " Физическая культура и спорт в Конаковском муниципальном округе Тверской области" на 2024-2028 годы</t>
  </si>
  <si>
    <t>Проведение кампании по организации отдыха  детей</t>
  </si>
  <si>
    <t>"О бюджете Конаковского муниципального округа</t>
  </si>
  <si>
    <t>на 2024год и на плановый период 2025 и 2026 годов"</t>
  </si>
  <si>
    <t>Размещение в  средствах массовой информации материалов, освещающих деятельность Администрации Конаковского муниципального округа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</si>
  <si>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округа"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</si>
  <si>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 "</t>
  </si>
  <si>
    <t>ГРБС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</si>
  <si>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</si>
  <si>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МП «Молодежь Конаковского муниципального округа Тверской области» на 2024-2028 годы</t>
  </si>
  <si>
    <t>МП "Развитие системы образования в Конаковском муниципальном округе Тверской области» на 2024-2028 годы</t>
  </si>
  <si>
    <t>0290100020</t>
  </si>
  <si>
    <t>0410120040</t>
  </si>
  <si>
    <t xml:space="preserve"> МП "Комплексное  развитие систем коммунальной инфраструктуры Конаковского муниципального округа Тверской области " на 2024-2028 годы</t>
  </si>
  <si>
    <t>Обеспечение антитеррористической защищенности образовательных учреждений</t>
  </si>
  <si>
    <t>01204L3041</t>
  </si>
  <si>
    <t xml:space="preserve">Задача 1"Руководство и управление в сфере установленных функций" </t>
  </si>
  <si>
    <t>Организация проведения спортивно-массовых мероприятий, направленных на физическое воспитание детей, подростков, молодежи и взрослого населения; привлечение к спортивному, здоровому образу жизни взрослого населения, инвалидов и ветеранов  в рамках календарного плана спортивно-массовых мероприятий на текущий год</t>
  </si>
  <si>
    <t>0420200000</t>
  </si>
  <si>
    <t>04202S0480</t>
  </si>
  <si>
    <t xml:space="preserve">Расходы на содержание МКУ ЦМП "Иволга" </t>
  </si>
  <si>
    <t>Обеспечение функционирования формирований добровольных пожарных команд (дружин)</t>
  </si>
  <si>
    <t>Задача 2 "Обеспечение на территории Конаковского муниципального округа функционирования системы обеспечения вызова экстренных оперативных служб по единому номеру «112»</t>
  </si>
  <si>
    <t>Обеспечение содержания ЕДДС Конаковского муниципального округа</t>
  </si>
  <si>
    <t>Проведение мероприятий по предупреждению возникновения чрезвычайных ситуаций на гидротехнических сооружениях</t>
  </si>
  <si>
    <t>08102Д0820</t>
  </si>
  <si>
    <t>11203L5990</t>
  </si>
  <si>
    <t>1190100000</t>
  </si>
  <si>
    <t xml:space="preserve">Обеспечение деятельности  органов финансового (финансово-бюджетного) надзора </t>
  </si>
  <si>
    <t>9990020120</t>
  </si>
  <si>
    <t>Обеспечение деятельности руководителя  и  заместителя органов финансового (финансово-бюджетного) надзора</t>
  </si>
  <si>
    <t>Резервные фонды исполнительных органов муниципального округа</t>
  </si>
  <si>
    <t>031R311090</t>
  </si>
  <si>
    <t>031R3S1090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</si>
  <si>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муниципального округа, включая лиц с ограниченными физическими возможностями и инвалидов"</t>
  </si>
  <si>
    <t>Дума Конаковского муниципального округа</t>
  </si>
  <si>
    <t>Формирование земельных участков для предоставления гражданам, имеющим трех и более детей</t>
  </si>
  <si>
    <t>Создание условий для занятий физической культурой и спортом на базе спортивных сооружений муниципального округа</t>
  </si>
  <si>
    <t>МП «Развитие отрасли «Культура»  Конаковского муниципального округа Тверской области" на 2024-2028 годы</t>
  </si>
  <si>
    <t xml:space="preserve">                                                Приложение 3</t>
  </si>
  <si>
    <t xml:space="preserve">                                                Приложение 5</t>
  </si>
  <si>
    <t>Объем бюджетных ассигнований  на финансовое обеспечение реализации  муниципальных программ и не программных направлений деятельности в разрезе главных распорядителей бюджетных средств на 2024 год и на плановый период 2025 и 2026 годов</t>
  </si>
  <si>
    <t>0310220020</t>
  </si>
  <si>
    <t>Закупка товаров, работ и услуг в целях капитального ремонта государственного (муниципального) имущества</t>
  </si>
  <si>
    <t>Задача 2 «Реализация программ формирования современной городской среды в Конаковском муниципальном округе»</t>
  </si>
  <si>
    <t>601</t>
  </si>
  <si>
    <t>675</t>
  </si>
  <si>
    <t>Плановый период</t>
  </si>
  <si>
    <t>Сумма, тыс.руб.</t>
  </si>
  <si>
    <t>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</si>
  <si>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Обеспечение функционирования модели персонифицированного финансирования дополнительного образования детей</t>
  </si>
  <si>
    <t>Организация и проведение районных,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</si>
  <si>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Участие спортсменов УДО в  спортивно-массовых мероприятиях, соревнованиях, открытых, традиционных и всероссийских турнирах</t>
  </si>
  <si>
    <t>Участие спортсменов  в спортивно-массовых мероприятиях, турнирах и официальных соревнованиях</t>
  </si>
  <si>
    <t xml:space="preserve">Создание условий для предоставления дополнительного образования спортивной направленности детям в МБУ ДО СШ "Конаковский лед"  </t>
  </si>
  <si>
    <t>Распределение бюджетных ассигнований  бюджета Конаковского округа по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 на 2024 год  и на плановый период 2025 и 2026годов</t>
  </si>
  <si>
    <t>Распределение бюджетных ассигнований   бюджета Конаковского  округа по разделам и подразделам классификации расходов бюджетов на 2024 год и на плановый период 2025 и 2026 годов</t>
  </si>
  <si>
    <t xml:space="preserve">Ведомственная структура расходов  бюджета Конаковского округа  по главным распорядителям бюджетных средств,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на 2024 год  и на плановый период 2025 и 2026 годов </t>
  </si>
  <si>
    <t>2024 год</t>
  </si>
  <si>
    <t>2025 год</t>
  </si>
  <si>
    <t>2026 год</t>
  </si>
  <si>
    <t>МКУ КРК Конаковского района</t>
  </si>
  <si>
    <t xml:space="preserve">Приобретение товаров, работ, услуг в пользу граждан в целях их социального обеспечения </t>
  </si>
  <si>
    <t>Администрация Конаковского муниципального округа Тверской области</t>
  </si>
  <si>
    <t>Иные выплаты населению</t>
  </si>
  <si>
    <t>Комитет по управлению имуществом и земельным отношениям Администрации Конаковского муниципального округа</t>
  </si>
  <si>
    <t>Управление финансов Администрации Конаковского муниципального округа</t>
  </si>
  <si>
    <t>Управление образования Администрации Конаковского муниципального округа</t>
  </si>
  <si>
    <t>01201L7502</t>
  </si>
  <si>
    <r>
      <t>Реализация мероприятий по модернизации школьных систем образования (проведение капитального ремонта зданий муниципальных общеобразовательных организаций и оснащение их оборудованием)</t>
    </r>
    <r>
      <rPr>
        <sz val="9"/>
        <rFont val="Arial"/>
        <family val="2"/>
        <charset val="204"/>
      </rPr>
      <t xml:space="preserve"> </t>
    </r>
  </si>
  <si>
    <t>Оснащение муниципальных дошкольных образовательных организаций уличными игровыми комплексами за счет средств областного бюджета</t>
  </si>
  <si>
    <t>0110311350</t>
  </si>
  <si>
    <t>01103S1350</t>
  </si>
  <si>
    <t xml:space="preserve"> Оснащение муниципальных дошкольных образовательных  организаций уличными игровыми комплексами </t>
  </si>
  <si>
    <t>Развитие системы газоснабжения населенных пунктов Тверской области</t>
  </si>
  <si>
    <t>1010110100</t>
  </si>
  <si>
    <t>Задача 3 «Содействие развитию проектов поддержки местных инициатив»</t>
  </si>
  <si>
    <t>0510300000</t>
  </si>
  <si>
    <t>05103S9004</t>
  </si>
  <si>
    <t xml:space="preserve"> Реализация программ поддержки местных инициатив в Конаковском муниципальном округе (Приобретение акустической системы для МКУ «Ручьевской СДК» Конаковского муниципального округа)</t>
  </si>
  <si>
    <t>0510319004</t>
  </si>
  <si>
    <t xml:space="preserve"> Реализация программ поддержки местных инициатив в Тверской области (Приобретение акустической системы для МКУ «Ручьевской СДК» Конаковского муниципального округа)</t>
  </si>
  <si>
    <t>05103S9001</t>
  </si>
  <si>
    <t>Реализация программ поддержки местных инициатив в Конаковском муниципальном округе (Спортивная площадка в МБОУ СОШ №1 п.Редкино)</t>
  </si>
  <si>
    <t>0510319001</t>
  </si>
  <si>
    <t xml:space="preserve"> Реализация программ поддержки местных инициатив в Тверской области (Спортивная площадка в МБОУ СОШ №1 п.Редкино)</t>
  </si>
  <si>
    <t>05103S9003</t>
  </si>
  <si>
    <t xml:space="preserve"> Реализация программ поддержки местных инициатив в Конаковском муниципальном округе (Спортивная площадка в МБОУ СОШ №2 п.Редкино)</t>
  </si>
  <si>
    <t>0510319003</t>
  </si>
  <si>
    <t xml:space="preserve">  Реализация программ поддержки местных инициатив в Тверской области (Спортивная площадка в МБОУ СОШ №2 п.Редкино)</t>
  </si>
  <si>
    <t>05103S9002</t>
  </si>
  <si>
    <t>Реализация программ поддержки местных инициатив в Конаковском муниципальном округе (Приобретение музыкального оборудования (цифровое пианино, классическая гитара, балалайка- 3 шт., пианино акустическое -4 шт., домра – 7 шт.) для МБУ ДО Детская Хоровая школа мальчиков и юношей г.Конаково)</t>
  </si>
  <si>
    <t>0510319002</t>
  </si>
  <si>
    <t xml:space="preserve"> Реализация программ поддержки местных инициатив в Тверской области (Приобретение музыкального оборудования (цифровое пианино, классическая гитара, балалайка- 3 шт., пианино акустическое -4 шт., домра – 7 шт.) для МБУ ДО Детская Хоровая школа мальчиков и юношей г.Конаково)</t>
  </si>
  <si>
    <t>Задача 5 «Развитие парков культуры и отдыха»</t>
  </si>
  <si>
    <t>0210500000</t>
  </si>
  <si>
    <t>0210520010</t>
  </si>
  <si>
    <t>Обеспечение деятельности парков культуры и отдыха</t>
  </si>
  <si>
    <t>Физическая культура</t>
  </si>
  <si>
    <t>05102S0490</t>
  </si>
  <si>
    <t xml:space="preserve">Развитие материально-технической базы редакций районных и городских газет за счет средств местного бюджета </t>
  </si>
  <si>
    <t>Стимулирующие выплаты управленческой команде</t>
  </si>
  <si>
    <t>Стимулирующие выплаты Главе Конаковского района</t>
  </si>
  <si>
    <t xml:space="preserve">Реализация мероприятий по модернизации систем школьного образования (в части проведения капитального ремонта муниципальных образовательных организаций и оснащения их оборудованием) за счет местного бюджета </t>
  </si>
  <si>
    <t>9990020140</t>
  </si>
  <si>
    <t>Обеспечение деятельности работников представительных органов муниципального округа, не являющихся муниципальными служащими</t>
  </si>
  <si>
    <t>01103S1040</t>
  </si>
  <si>
    <t>Пособия, компенсации и иные социальные выплаты гражданам, кроме публичных нормативных обязательств</t>
  </si>
  <si>
    <t>Расходы на приобретение техники и оборудования</t>
  </si>
  <si>
    <t xml:space="preserve">0130120080
</t>
  </si>
  <si>
    <t>Проведение независимой оценки качества предоставляемых услуг в сфере культуры</t>
  </si>
  <si>
    <t>0210220060</t>
  </si>
  <si>
    <t xml:space="preserve">Проведение независимой оценки качества предоставляемых услуг в сфере культуры </t>
  </si>
  <si>
    <t>Расходы, связанные со строительством учреждения культурно-досугового типа</t>
  </si>
  <si>
    <t>0210220070</t>
  </si>
  <si>
    <t>1220120050</t>
  </si>
  <si>
    <t>Прочие мероприятия по обустройству мест массового отдыха населения (городских парков) Конаковского муниципального округа</t>
  </si>
  <si>
    <t>1210120040</t>
  </si>
  <si>
    <t>Проведение ремонтных работ и противопожарных мероприятий</t>
  </si>
  <si>
    <t>0810120050</t>
  </si>
  <si>
    <t>Расходы на содержание имущества находящегося в собственности Конаковского муниципального округа</t>
  </si>
  <si>
    <t>Управление образования  Администрации Конаковского муниципального округа</t>
  </si>
  <si>
    <t xml:space="preserve">Физическая культура </t>
  </si>
  <si>
    <t>0510319301</t>
  </si>
  <si>
    <t xml:space="preserve"> 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(Спортивная площадка в МБОУ СОШ №1 п.Редкино)</t>
  </si>
  <si>
    <t>0510319303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</si>
  <si>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(Спортивная площадка в МБОУ СОШ №2 п.Редкино)</t>
  </si>
  <si>
    <t>0510319302</t>
  </si>
  <si>
    <t xml:space="preserve"> 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(Приобретение музыкального оборудования (цифровое пианино, классическая гитара, балалайка- 3 шт., пианино акустическое -4 шт., домра – 7 шт.) для МБУ ДО Детская Хоровая школа мальчиков и юношей г.Конаково)</t>
  </si>
  <si>
    <t>0510319304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</si>
  <si>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 (Приобретение акустической системы для МКУ «Ручьевской СДК» Конаковского муниципального округа)</t>
  </si>
  <si>
    <t>к решению Думы Конаковского</t>
  </si>
  <si>
    <t>муниципального округа</t>
  </si>
  <si>
    <t>от 21.12.2023 № 97</t>
  </si>
  <si>
    <t>&lt;&lt;Приложение 4</t>
  </si>
  <si>
    <t>&lt;&lt;Приложение 3</t>
  </si>
  <si>
    <t>&lt;&lt;Приложение 5</t>
  </si>
  <si>
    <t>&lt;&lt;Приложение 6</t>
  </si>
  <si>
    <t>0510120040</t>
  </si>
  <si>
    <t>1010220100</t>
  </si>
  <si>
    <t xml:space="preserve">Субсидия Муниципальному унитарному предприятию «Районные тепловые сети» в целях финансового обеспечения части затрат в связи  с оказанием услуг по теплоснабжению и горячему водоснабжению населения  </t>
  </si>
  <si>
    <t>01201S7500</t>
  </si>
  <si>
    <t>01201А7500</t>
  </si>
  <si>
    <t>Реализация мероприятий по модернизации школьных систем образования ( в части проведения капитального ремонта зданий муниципальных общеобразовательных организаций и оснащение их оборудованием) за счет средств областного бюджета</t>
  </si>
  <si>
    <t>Другие вопросы в области культуры, кинематографии</t>
  </si>
  <si>
    <t>1010410290</t>
  </si>
  <si>
    <t>Обеспечение жилыми помещениями малоимущих многодетных семей, нуждающихся в жилых помещениях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</si>
  <si>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</si>
  <si>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</si>
  <si>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0110311040</t>
  </si>
  <si>
    <t>Укрепление материально-технической базы муниципальных дошкольных образовательных организаций за счет средств областного бюджета</t>
  </si>
  <si>
    <t>Управление жилищно-коммунального хозяйства Конаковского муниципального округа Тверской области</t>
  </si>
  <si>
    <t>Управление культуры Администрации Конаковского муниципального округа</t>
  </si>
  <si>
    <t>Управление территориями Конаковского муниципального округа Тверской области</t>
  </si>
  <si>
    <t>0210320050</t>
  </si>
  <si>
    <t>02101L5199</t>
  </si>
  <si>
    <t xml:space="preserve">Государственная поддержка отрасли культуры (в части мероприятий по модернизации библиотек в части комплектования книжных фондов библиотек муниципальных образований </t>
  </si>
  <si>
    <t>0310220040</t>
  </si>
  <si>
    <t>Задача 6 "Капитальный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пользования"</t>
  </si>
  <si>
    <t>0310600000</t>
  </si>
  <si>
    <t>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за счет средств бюджета Конаковского муниципального округа</t>
  </si>
  <si>
    <t>03106S0220</t>
  </si>
  <si>
    <t>Прочие мероприятия, связанные с землеустроительными работами</t>
  </si>
  <si>
    <t>1120120030</t>
  </si>
  <si>
    <t>Содействие развитию малого и среднего предпринимательства в сфере туризма за счет средств бюджета Конаковского муниципального округа</t>
  </si>
  <si>
    <t>09102S0860</t>
  </si>
  <si>
    <t>Прочие мероприятия на реализацию программ формирования современной городской среды за счет местного бюджета</t>
  </si>
  <si>
    <t>122F220020</t>
  </si>
  <si>
    <t>321</t>
  </si>
  <si>
    <t>Пособия, компенсации и иные социальные выплаты гражданам, кроме по публичных нормативных  обязательств</t>
  </si>
  <si>
    <t>Улучшение жилищных условий граждан, проживающих на сельских территориях</t>
  </si>
  <si>
    <t>1010420040</t>
  </si>
  <si>
    <t>Пособия,компенсации и иные социальные выплаты
гражданам, кроме публичных
нормативных обязательств</t>
  </si>
  <si>
    <t>Прочие работы и услуги по капитальному ремонту и ремонту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</si>
  <si>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0310620010</t>
  </si>
  <si>
    <t>0120118001</t>
  </si>
  <si>
    <t>Реализация проектов в рамках поддержки школьных инициатив Тверской области (Реализация проекта «Школьная теплица» в МБОУ СОШ пос.Радченко)</t>
  </si>
  <si>
    <t>0120118002</t>
  </si>
  <si>
    <t>Реализация проектов в рамках поддержки школьных инициатив Тверской области (Реализация проекта «Школьный музей. Перезагрузка» в МБОУ СОШ Козлово)</t>
  </si>
  <si>
    <t>0120118003</t>
  </si>
  <si>
    <t>Реализация проектов в рамках поддержки школьных инициатив Тверской области (Реализация проекта «Дорогой героев» в МБОУ СОШ №1 п.Редкино)</t>
  </si>
  <si>
    <t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</si>
  <si>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0420210480</t>
  </si>
  <si>
    <t>1010220110</t>
  </si>
  <si>
    <t>Формирование резерва материальных ресурсов</t>
  </si>
  <si>
    <t>1010220120</t>
  </si>
  <si>
    <t>1010220130</t>
  </si>
  <si>
    <t>1010220140</t>
  </si>
  <si>
    <t>1010220150</t>
  </si>
  <si>
    <t>Субсидия Муниципальному унитарному предприятию «ЖКХ «Юрьево-Девичье» в целях финансового обеспечения части затрат для осуществления основной деятельности</t>
  </si>
  <si>
    <t>Субсидия Муниципальному унитарному предприятию «ЖКХ «Юрьево-Девичье» в целях реализации мер по предупреждению банкротства</t>
  </si>
  <si>
    <t>Субсидия Муниципальному унитарному предприятию "Водоканал" в целях реализации мер по предупреждению банкротства</t>
  </si>
  <si>
    <t>Субсидия Муниципальному унитарному предприятию «Водоканал» в целях финансового обеспечения части затрат  в связи с оказанием услуг по холодному водоснабжению и водоотведению</t>
  </si>
  <si>
    <t>Проведение капитального ремонта объектов теплоэнергетических комплексов муниципальных образований Тверской области</t>
  </si>
  <si>
    <t>1010210700</t>
  </si>
  <si>
    <t>Обеспечение антитеррористической защищенности в  учреждениях дополнительного образования в сфере культуры</t>
  </si>
  <si>
    <t>Субсидия Конаковской районной  организации Тверской  областной организации общероссийской общественной организации "Всероссийское общество инвалидов"</t>
  </si>
  <si>
    <t>Субсидия Конаковской районной общественной организации ветеранов (пенсионеров) войны, труда, Вооруженных сил и правоохранительных органов</t>
  </si>
  <si>
    <t>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за счет средств областного бюджета Тверской области</t>
  </si>
  <si>
    <t>0310610220</t>
  </si>
  <si>
    <t>1010220160</t>
  </si>
  <si>
    <t>Задача 7 "Приобретение и установка плоскостных спортивных сооружений и оборудования на плоскостные спортивные сооружения на территории Тверской области"</t>
  </si>
  <si>
    <t>0120700000</t>
  </si>
  <si>
    <t>09101S0860</t>
  </si>
  <si>
    <t>Прочие расходы на реализацию мероприятий по модернизации школьных систем образования</t>
  </si>
  <si>
    <t>0120120130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</si>
  <si>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не подлежащие казначейскому сопровождению</t>
  </si>
  <si>
    <t>Субсидия Муниципальному унитарному предприятию «ЖЭК Редкино»  в целях финансового обеспечения части затрат в связи с оказанием услуг по теплоснабжению</t>
  </si>
  <si>
    <t>Субсидия Муниципальному унитарному предприятию «Теплоэнерго» в целях финансового обеспечения части затрат в связи с оказанием услуг по теплоснабжению</t>
  </si>
  <si>
    <t>01201R3031</t>
  </si>
  <si>
    <t>от 11.06.2024 № 183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</si>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</sst>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\-??&quot;р.&quot;_-;_-@_-"/>
    <numFmt numFmtId="165" formatCode="_-* #,##0_р_._-;\-* #,##0_р_._-;_-* \-_р_._-;_-@_-"/>
    <numFmt numFmtId="166" formatCode="0.0"/>
    <numFmt numFmtId="167" formatCode="0.000"/>
    <numFmt numFmtId="168" formatCode="#,##0.000"/>
    <numFmt numFmtId="169" formatCode="#,##0.000\ _₽"/>
  </numFmts>
  <fonts count="29" x14ac:knownFonts="1"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1"/>
    </font>
    <font>
      <sz val="9"/>
      <name val="Arial Cyr"/>
      <charset val="204"/>
    </font>
    <font>
      <i/>
      <sz val="9"/>
      <name val="Arial"/>
      <family val="2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i/>
      <sz val="9"/>
      <name val="Times New Roman"/>
      <family val="1"/>
      <charset val="204"/>
    </font>
    <font>
      <b/>
      <sz val="8"/>
      <name val="Arial"/>
      <family val="2"/>
      <charset val="204"/>
    </font>
    <font>
      <sz val="9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9"/>
      <color rgb="FFFF0000"/>
      <name val="Arial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8">
    <xf numFmtId="0" fontId="0" fillId="0" borderId="0">
      <alignment vertical="top"/>
    </xf>
    <xf numFmtId="164" fontId="7" fillId="0" borderId="0" applyFill="0" applyBorder="0" applyProtection="0">
      <alignment vertical="top"/>
    </xf>
    <xf numFmtId="164" fontId="7" fillId="0" borderId="0" applyFill="0" applyBorder="0" applyProtection="0">
      <alignment vertical="top"/>
    </xf>
    <xf numFmtId="0" fontId="1" fillId="0" borderId="0">
      <alignment vertical="top" wrapText="1"/>
    </xf>
    <xf numFmtId="0" fontId="8" fillId="0" borderId="0"/>
    <xf numFmtId="165" fontId="7" fillId="0" borderId="0" applyFill="0" applyBorder="0" applyProtection="0">
      <alignment vertical="top"/>
    </xf>
    <xf numFmtId="0" fontId="16" fillId="0" borderId="0">
      <alignment vertical="center" wrapText="1"/>
    </xf>
    <xf numFmtId="0" fontId="16" fillId="0" borderId="0">
      <alignment horizontal="right" vertical="center" wrapText="1"/>
    </xf>
    <xf numFmtId="0" fontId="16" fillId="0" borderId="0">
      <alignment vertical="center"/>
    </xf>
    <xf numFmtId="0" fontId="16" fillId="0" borderId="0"/>
    <xf numFmtId="0" fontId="17" fillId="0" borderId="0">
      <alignment horizontal="center"/>
    </xf>
    <xf numFmtId="0" fontId="17" fillId="0" borderId="0">
      <alignment wrapText="1"/>
    </xf>
    <xf numFmtId="0" fontId="17" fillId="0" borderId="0"/>
    <xf numFmtId="0" fontId="17" fillId="0" borderId="0">
      <alignment horizontal="center" vertical="center" wrapText="1"/>
    </xf>
    <xf numFmtId="0" fontId="17" fillId="0" borderId="10">
      <alignment horizontal="center"/>
    </xf>
    <xf numFmtId="0" fontId="17" fillId="0" borderId="0">
      <alignment horizontal="center" vertical="top"/>
    </xf>
    <xf numFmtId="0" fontId="17" fillId="0" borderId="11">
      <alignment horizontal="center" vertical="top"/>
    </xf>
    <xf numFmtId="0" fontId="17" fillId="0" borderId="10">
      <alignment horizontal="center" shrinkToFit="1"/>
    </xf>
    <xf numFmtId="0" fontId="18" fillId="0" borderId="0">
      <alignment horizontal="center" vertical="center" wrapText="1"/>
    </xf>
    <xf numFmtId="0" fontId="19" fillId="0" borderId="0"/>
    <xf numFmtId="0" fontId="19" fillId="0" borderId="12">
      <alignment horizontal="center" vertical="center"/>
    </xf>
    <xf numFmtId="0" fontId="16" fillId="0" borderId="0">
      <alignment horizontal="center" vertical="center" wrapText="1"/>
    </xf>
    <xf numFmtId="0" fontId="19" fillId="0" borderId="13">
      <alignment horizontal="right"/>
    </xf>
    <xf numFmtId="0" fontId="19" fillId="0" borderId="14">
      <alignment horizontal="center"/>
    </xf>
    <xf numFmtId="49" fontId="19" fillId="0" borderId="15">
      <alignment horizontal="center"/>
    </xf>
    <xf numFmtId="0" fontId="16" fillId="0" borderId="0">
      <alignment horizontal="left" vertical="center" wrapText="1"/>
    </xf>
    <xf numFmtId="0" fontId="19" fillId="0" borderId="15">
      <alignment horizontal="center" wrapText="1"/>
    </xf>
    <xf numFmtId="0" fontId="16" fillId="0" borderId="10">
      <alignment horizontal="left" vertical="center" wrapText="1"/>
    </xf>
    <xf numFmtId="0" fontId="19" fillId="0" borderId="15">
      <alignment horizontal="center"/>
    </xf>
    <xf numFmtId="0" fontId="19" fillId="0" borderId="16">
      <alignment horizontal="center"/>
    </xf>
    <xf numFmtId="0" fontId="20" fillId="0" borderId="0">
      <alignment vertical="center" wrapText="1"/>
    </xf>
    <xf numFmtId="0" fontId="21" fillId="0" borderId="0">
      <alignment vertical="center"/>
    </xf>
    <xf numFmtId="0" fontId="21" fillId="0" borderId="0"/>
    <xf numFmtId="0" fontId="22" fillId="0" borderId="0">
      <alignment horizontal="center" vertical="center" wrapText="1"/>
    </xf>
    <xf numFmtId="0" fontId="19" fillId="0" borderId="0">
      <alignment vertical="center"/>
    </xf>
    <xf numFmtId="0" fontId="17" fillId="0" borderId="0">
      <alignment horizontal="right" vertical="center"/>
    </xf>
    <xf numFmtId="0" fontId="16" fillId="0" borderId="17">
      <alignment horizontal="center" vertical="center" wrapText="1"/>
    </xf>
    <xf numFmtId="0" fontId="16" fillId="0" borderId="17">
      <alignment horizontal="center" vertical="center" wrapText="1"/>
    </xf>
    <xf numFmtId="0" fontId="16" fillId="0" borderId="17">
      <alignment horizontal="center" vertical="center" wrapText="1"/>
    </xf>
    <xf numFmtId="0" fontId="16" fillId="0" borderId="18">
      <alignment horizontal="center" vertical="center" shrinkToFit="1"/>
    </xf>
    <xf numFmtId="0" fontId="16" fillId="0" borderId="18">
      <alignment horizontal="center" vertical="center" shrinkToFit="1"/>
    </xf>
    <xf numFmtId="0" fontId="16" fillId="0" borderId="19">
      <alignment horizontal="center" vertical="center" wrapText="1"/>
    </xf>
    <xf numFmtId="0" fontId="16" fillId="0" borderId="17">
      <alignment horizontal="center" vertical="center" wrapText="1"/>
    </xf>
    <xf numFmtId="0" fontId="21" fillId="0" borderId="12">
      <alignment horizontal="center"/>
    </xf>
    <xf numFmtId="0" fontId="16" fillId="0" borderId="20">
      <alignment horizontal="left" vertical="center" wrapText="1"/>
    </xf>
    <xf numFmtId="49" fontId="16" fillId="0" borderId="21">
      <alignment horizontal="center" vertical="center" shrinkToFit="1"/>
    </xf>
    <xf numFmtId="49" fontId="16" fillId="0" borderId="17">
      <alignment horizontal="center" vertical="center"/>
    </xf>
    <xf numFmtId="49" fontId="23" fillId="0" borderId="17">
      <alignment horizontal="center" vertical="center" shrinkToFit="1"/>
    </xf>
    <xf numFmtId="4" fontId="16" fillId="0" borderId="17">
      <alignment horizontal="right" vertical="center"/>
    </xf>
    <xf numFmtId="0" fontId="23" fillId="0" borderId="22">
      <alignment horizontal="left" vertical="center" wrapText="1" indent="1"/>
    </xf>
    <xf numFmtId="49" fontId="23" fillId="0" borderId="21">
      <alignment horizontal="center" vertical="center" shrinkToFit="1"/>
    </xf>
    <xf numFmtId="4" fontId="23" fillId="0" borderId="17">
      <alignment horizontal="right" vertical="center"/>
    </xf>
    <xf numFmtId="0" fontId="16" fillId="0" borderId="0">
      <alignment horizontal="center" vertical="center"/>
    </xf>
    <xf numFmtId="0" fontId="21" fillId="0" borderId="23"/>
    <xf numFmtId="0" fontId="17" fillId="0" borderId="0">
      <alignment vertical="center"/>
    </xf>
    <xf numFmtId="0" fontId="17" fillId="0" borderId="0">
      <alignment horizontal="left" vertical="center"/>
    </xf>
    <xf numFmtId="0" fontId="17" fillId="0" borderId="0">
      <alignment horizontal="left" vertical="center" wrapText="1"/>
    </xf>
    <xf numFmtId="14" fontId="19" fillId="0" borderId="0">
      <alignment vertical="center" wrapText="1"/>
    </xf>
  </cellStyleXfs>
  <cellXfs count="265">
    <xf numFmtId="0" fontId="0" fillId="0" borderId="0" xfId="0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horizontal="right" vertical="top"/>
    </xf>
    <xf numFmtId="0" fontId="0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49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49" fontId="2" fillId="0" borderId="2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/>
    </xf>
    <xf numFmtId="0" fontId="2" fillId="0" borderId="1" xfId="2" applyNumberFormat="1" applyFont="1" applyFill="1" applyBorder="1" applyAlignment="1" applyProtection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4" fillId="0" borderId="3" xfId="0" applyNumberFormat="1" applyFont="1" applyFill="1" applyBorder="1" applyAlignment="1" applyProtection="1">
      <alignment vertical="top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49" fontId="4" fillId="0" borderId="1" xfId="0" applyNumberFormat="1" applyFont="1" applyFill="1" applyBorder="1" applyAlignment="1" applyProtection="1">
      <alignment horizontal="center" vertical="top"/>
    </xf>
    <xf numFmtId="49" fontId="5" fillId="0" borderId="4" xfId="0" applyNumberFormat="1" applyFont="1" applyFill="1" applyBorder="1" applyAlignment="1" applyProtection="1">
      <alignment vertical="top"/>
    </xf>
    <xf numFmtId="49" fontId="5" fillId="0" borderId="3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center" vertical="top"/>
    </xf>
    <xf numFmtId="0" fontId="10" fillId="0" borderId="1" xfId="4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3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top" wrapText="1"/>
    </xf>
    <xf numFmtId="0" fontId="5" fillId="0" borderId="3" xfId="0" applyNumberFormat="1" applyFon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horizontal="left" vertical="top" wrapText="1"/>
    </xf>
    <xf numFmtId="49" fontId="5" fillId="0" borderId="6" xfId="0" applyNumberFormat="1" applyFont="1" applyFill="1" applyBorder="1" applyAlignment="1" applyProtection="1">
      <alignment horizontal="center" vertical="top" wrapText="1"/>
    </xf>
    <xf numFmtId="0" fontId="5" fillId="0" borderId="6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right" vertical="top"/>
    </xf>
    <xf numFmtId="0" fontId="9" fillId="0" borderId="1" xfId="0" applyFont="1" applyFill="1" applyBorder="1" applyAlignment="1">
      <alignment vertical="top" wrapText="1"/>
    </xf>
    <xf numFmtId="0" fontId="5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49" fontId="12" fillId="0" borderId="1" xfId="5" applyNumberFormat="1" applyFont="1" applyFill="1" applyBorder="1" applyAlignment="1" applyProtection="1">
      <alignment horizontal="center" vertical="top" wrapText="1"/>
    </xf>
    <xf numFmtId="0" fontId="12" fillId="0" borderId="1" xfId="5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>
      <alignment horizontal="right" vertical="top" wrapText="1"/>
    </xf>
    <xf numFmtId="0" fontId="5" fillId="0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top"/>
    </xf>
    <xf numFmtId="49" fontId="5" fillId="0" borderId="2" xfId="0" applyNumberFormat="1" applyFont="1" applyFill="1" applyBorder="1" applyAlignment="1" applyProtection="1">
      <alignment horizontal="center" vertical="top"/>
    </xf>
    <xf numFmtId="0" fontId="5" fillId="0" borderId="1" xfId="1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vertical="top"/>
    </xf>
    <xf numFmtId="0" fontId="2" fillId="0" borderId="0" xfId="0" applyFont="1" applyFill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 wrapText="1"/>
    </xf>
    <xf numFmtId="0" fontId="2" fillId="0" borderId="7" xfId="0" applyNumberFormat="1" applyFont="1" applyFill="1" applyBorder="1" applyAlignment="1" applyProtection="1">
      <alignment horizontal="right" vertical="top"/>
    </xf>
    <xf numFmtId="0" fontId="5" fillId="0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" fillId="2" borderId="1" xfId="3" applyNumberFormat="1" applyFont="1" applyFill="1" applyBorder="1" applyAlignment="1">
      <alignment horizontal="left" vertical="top" wrapText="1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NumberFormat="1" applyFont="1" applyFill="1" applyBorder="1">
      <alignment vertical="top"/>
    </xf>
    <xf numFmtId="0" fontId="2" fillId="0" borderId="1" xfId="0" applyFont="1" applyFill="1" applyBorder="1">
      <alignment vertical="top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6" xfId="0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>
      <alignment vertical="top"/>
    </xf>
    <xf numFmtId="49" fontId="9" fillId="3" borderId="1" xfId="0" applyNumberFormat="1" applyFont="1" applyFill="1" applyBorder="1" applyAlignment="1">
      <alignment horizontal="center" vertical="top" wrapText="1"/>
    </xf>
    <xf numFmtId="0" fontId="5" fillId="0" borderId="8" xfId="0" applyNumberFormat="1" applyFont="1" applyFill="1" applyBorder="1" applyAlignment="1" applyProtection="1">
      <alignment vertical="top"/>
    </xf>
    <xf numFmtId="0" fontId="0" fillId="0" borderId="0" xfId="0" applyBorder="1">
      <alignment vertical="top"/>
    </xf>
    <xf numFmtId="168" fontId="5" fillId="0" borderId="1" xfId="0" applyNumberFormat="1" applyFont="1" applyFill="1" applyBorder="1" applyAlignment="1" applyProtection="1">
      <alignment horizontal="right" vertical="top"/>
    </xf>
    <xf numFmtId="168" fontId="2" fillId="0" borderId="1" xfId="0" applyNumberFormat="1" applyFont="1" applyFill="1" applyBorder="1" applyAlignment="1" applyProtection="1">
      <alignment horizontal="right" vertical="center"/>
    </xf>
    <xf numFmtId="168" fontId="2" fillId="0" borderId="1" xfId="0" applyNumberFormat="1" applyFont="1" applyFill="1" applyBorder="1" applyAlignment="1" applyProtection="1">
      <alignment horizontal="right" vertical="center" wrapText="1"/>
    </xf>
    <xf numFmtId="168" fontId="2" fillId="0" borderId="1" xfId="0" applyNumberFormat="1" applyFont="1" applyFill="1" applyBorder="1" applyAlignment="1" applyProtection="1">
      <alignment vertical="center"/>
    </xf>
    <xf numFmtId="168" fontId="5" fillId="0" borderId="1" xfId="0" applyNumberFormat="1" applyFont="1" applyFill="1" applyBorder="1" applyAlignment="1" applyProtection="1">
      <alignment horizontal="right" vertical="center"/>
    </xf>
    <xf numFmtId="168" fontId="5" fillId="0" borderId="1" xfId="0" applyNumberFormat="1" applyFont="1" applyFill="1" applyBorder="1" applyAlignment="1" applyProtection="1">
      <alignment vertical="center"/>
    </xf>
    <xf numFmtId="168" fontId="2" fillId="0" borderId="1" xfId="0" applyNumberFormat="1" applyFont="1" applyFill="1" applyBorder="1" applyAlignment="1" applyProtection="1">
      <alignment horizontal="right" vertical="top"/>
    </xf>
    <xf numFmtId="168" fontId="5" fillId="0" borderId="8" xfId="0" applyNumberFormat="1" applyFont="1" applyFill="1" applyBorder="1" applyAlignment="1" applyProtection="1">
      <alignment vertical="top"/>
    </xf>
    <xf numFmtId="169" fontId="5" fillId="0" borderId="1" xfId="0" applyNumberFormat="1" applyFont="1" applyFill="1" applyBorder="1" applyAlignment="1" applyProtection="1">
      <alignment horizontal="center" vertical="top"/>
    </xf>
    <xf numFmtId="169" fontId="2" fillId="3" borderId="1" xfId="0" applyNumberFormat="1" applyFont="1" applyFill="1" applyBorder="1" applyAlignment="1" applyProtection="1">
      <alignment horizontal="center" vertical="top"/>
    </xf>
    <xf numFmtId="168" fontId="0" fillId="0" borderId="0" xfId="0" applyNumberFormat="1">
      <alignment vertical="top"/>
    </xf>
    <xf numFmtId="169" fontId="13" fillId="3" borderId="1" xfId="0" applyNumberFormat="1" applyFont="1" applyFill="1" applyBorder="1" applyAlignment="1" applyProtection="1">
      <alignment horizontal="center" vertical="top"/>
    </xf>
    <xf numFmtId="166" fontId="0" fillId="0" borderId="0" xfId="0" applyNumberFormat="1" applyBorder="1">
      <alignment vertical="top"/>
    </xf>
    <xf numFmtId="0" fontId="0" fillId="0" borderId="0" xfId="0" applyNumberForma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horizontal="right" vertical="top"/>
    </xf>
    <xf numFmtId="168" fontId="0" fillId="0" borderId="0" xfId="0" applyNumberFormat="1" applyBorder="1">
      <alignment vertical="top"/>
    </xf>
    <xf numFmtId="168" fontId="5" fillId="0" borderId="0" xfId="0" applyNumberFormat="1" applyFont="1" applyFill="1" applyBorder="1" applyAlignment="1" applyProtection="1">
      <alignment vertical="top"/>
    </xf>
    <xf numFmtId="0" fontId="2" fillId="0" borderId="0" xfId="0" applyFont="1" applyFill="1" applyAlignment="1">
      <alignment horizontal="left" vertical="top"/>
    </xf>
    <xf numFmtId="168" fontId="15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 wrapText="1"/>
    </xf>
    <xf numFmtId="168" fontId="0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8" fontId="5" fillId="0" borderId="1" xfId="0" applyNumberFormat="1" applyFont="1" applyFill="1" applyBorder="1" applyAlignment="1" applyProtection="1">
      <alignment horizontal="center" vertical="top"/>
    </xf>
    <xf numFmtId="168" fontId="2" fillId="3" borderId="7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49" fontId="13" fillId="3" borderId="1" xfId="0" applyNumberFormat="1" applyFont="1" applyFill="1" applyBorder="1" applyAlignment="1" applyProtection="1">
      <alignment horizontal="center" vertical="top"/>
    </xf>
    <xf numFmtId="0" fontId="13" fillId="3" borderId="1" xfId="0" applyNumberFormat="1" applyFont="1" applyFill="1" applyBorder="1" applyAlignment="1" applyProtection="1">
      <alignment horizontal="center" vertical="top"/>
    </xf>
    <xf numFmtId="0" fontId="13" fillId="3" borderId="1" xfId="0" applyNumberFormat="1" applyFont="1" applyFill="1" applyBorder="1" applyAlignment="1" applyProtection="1">
      <alignment horizontal="center" vertical="top" wrapText="1"/>
    </xf>
    <xf numFmtId="49" fontId="2" fillId="3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top" wrapText="1"/>
    </xf>
    <xf numFmtId="49" fontId="5" fillId="3" borderId="1" xfId="0" applyNumberFormat="1" applyFont="1" applyFill="1" applyBorder="1" applyAlignment="1" applyProtection="1">
      <alignment horizontal="center" vertical="top"/>
    </xf>
    <xf numFmtId="49" fontId="13" fillId="3" borderId="1" xfId="2" applyNumberFormat="1" applyFont="1" applyFill="1" applyBorder="1" applyAlignment="1" applyProtection="1">
      <alignment horizontal="center" vertical="top" wrapText="1"/>
    </xf>
    <xf numFmtId="0" fontId="13" fillId="3" borderId="1" xfId="3" applyNumberFormat="1" applyFont="1" applyFill="1" applyBorder="1" applyAlignment="1">
      <alignment horizontal="center" vertical="top" wrapText="1"/>
    </xf>
    <xf numFmtId="49" fontId="2" fillId="3" borderId="1" xfId="2" applyNumberFormat="1" applyFont="1" applyFill="1" applyBorder="1" applyAlignment="1" applyProtection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vertical="center" wrapText="1"/>
    </xf>
    <xf numFmtId="0" fontId="2" fillId="3" borderId="1" xfId="2" applyNumberFormat="1" applyFont="1" applyFill="1" applyBorder="1" applyAlignment="1" applyProtection="1">
      <alignment horizontal="center" vertical="top" wrapText="1"/>
    </xf>
    <xf numFmtId="49" fontId="4" fillId="3" borderId="1" xfId="0" applyNumberFormat="1" applyFont="1" applyFill="1" applyBorder="1" applyAlignment="1" applyProtection="1">
      <alignment horizontal="center" vertical="top"/>
    </xf>
    <xf numFmtId="49" fontId="3" fillId="3" borderId="1" xfId="0" applyNumberFormat="1" applyFont="1" applyFill="1" applyBorder="1" applyAlignment="1" applyProtection="1">
      <alignment horizontal="center" vertical="top"/>
    </xf>
    <xf numFmtId="0" fontId="3" fillId="3" borderId="1" xfId="0" applyNumberFormat="1" applyFont="1" applyFill="1" applyBorder="1" applyAlignment="1" applyProtection="1">
      <alignment horizontal="center" vertical="top" wrapText="1"/>
    </xf>
    <xf numFmtId="169" fontId="5" fillId="3" borderId="1" xfId="0" applyNumberFormat="1" applyFont="1" applyFill="1" applyBorder="1" applyAlignment="1" applyProtection="1">
      <alignment horizontal="center" vertical="top"/>
    </xf>
    <xf numFmtId="0" fontId="0" fillId="0" borderId="0" xfId="0" applyAlignment="1"/>
    <xf numFmtId="168" fontId="0" fillId="0" borderId="0" xfId="0" applyNumberFormat="1" applyAlignment="1"/>
    <xf numFmtId="0" fontId="2" fillId="0" borderId="0" xfId="0" applyFont="1" applyFill="1" applyAlignment="1">
      <alignment horizontal="center" vertical="top"/>
    </xf>
    <xf numFmtId="0" fontId="2" fillId="3" borderId="1" xfId="3" applyNumberFormat="1" applyFont="1" applyFill="1" applyBorder="1" applyAlignment="1">
      <alignment horizontal="center" vertical="top" wrapText="1"/>
    </xf>
    <xf numFmtId="0" fontId="2" fillId="3" borderId="1" xfId="1" applyNumberFormat="1" applyFont="1" applyFill="1" applyBorder="1" applyAlignment="1" applyProtection="1">
      <alignment horizontal="center"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3" borderId="0" xfId="0" applyNumberFormat="1" applyFont="1" applyFill="1" applyBorder="1" applyAlignment="1" applyProtection="1">
      <alignment horizontal="center" vertical="top"/>
    </xf>
    <xf numFmtId="0" fontId="2" fillId="3" borderId="0" xfId="0" applyFont="1" applyFill="1" applyAlignment="1">
      <alignment horizontal="center" vertical="top"/>
    </xf>
    <xf numFmtId="0" fontId="0" fillId="3" borderId="0" xfId="0" applyFill="1" applyAlignment="1"/>
    <xf numFmtId="168" fontId="0" fillId="3" borderId="0" xfId="0" applyNumberFormat="1" applyFill="1" applyAlignment="1"/>
    <xf numFmtId="0" fontId="0" fillId="3" borderId="0" xfId="0" applyNumberFormat="1" applyFill="1" applyBorder="1" applyAlignment="1" applyProtection="1">
      <alignment horizontal="center" vertical="top"/>
    </xf>
    <xf numFmtId="0" fontId="0" fillId="3" borderId="0" xfId="0" applyNumberFormat="1" applyFill="1" applyBorder="1" applyAlignment="1" applyProtection="1">
      <alignment horizontal="right" vertical="top"/>
    </xf>
    <xf numFmtId="0" fontId="2" fillId="3" borderId="5" xfId="0" applyNumberFormat="1" applyFont="1" applyFill="1" applyBorder="1" applyAlignment="1" applyProtection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5" fillId="3" borderId="1" xfId="0" applyNumberFormat="1" applyFont="1" applyFill="1" applyBorder="1" applyAlignment="1" applyProtection="1">
      <alignment horizontal="center" vertical="top"/>
    </xf>
    <xf numFmtId="49" fontId="11" fillId="3" borderId="1" xfId="0" applyNumberFormat="1" applyFont="1" applyFill="1" applyBorder="1" applyAlignment="1" applyProtection="1">
      <alignment horizontal="center" vertical="top"/>
    </xf>
    <xf numFmtId="0" fontId="11" fillId="3" borderId="1" xfId="0" applyNumberFormat="1" applyFont="1" applyFill="1" applyBorder="1" applyAlignment="1" applyProtection="1">
      <alignment horizontal="center" vertical="top"/>
    </xf>
    <xf numFmtId="0" fontId="11" fillId="3" borderId="1" xfId="0" applyNumberFormat="1" applyFont="1" applyFill="1" applyBorder="1" applyAlignment="1" applyProtection="1">
      <alignment horizontal="center" vertical="top" wrapText="1"/>
    </xf>
    <xf numFmtId="169" fontId="11" fillId="3" borderId="1" xfId="0" applyNumberFormat="1" applyFont="1" applyFill="1" applyBorder="1" applyAlignment="1" applyProtection="1">
      <alignment horizontal="center" vertical="top"/>
    </xf>
    <xf numFmtId="49" fontId="2" fillId="3" borderId="0" xfId="0" applyNumberFormat="1" applyFont="1" applyFill="1" applyAlignment="1">
      <alignment horizontal="center" vertical="top"/>
    </xf>
    <xf numFmtId="0" fontId="2" fillId="3" borderId="0" xfId="0" applyFont="1" applyFill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/>
    </xf>
    <xf numFmtId="169" fontId="2" fillId="3" borderId="2" xfId="0" applyNumberFormat="1" applyFont="1" applyFill="1" applyBorder="1" applyAlignment="1" applyProtection="1">
      <alignment horizontal="center" vertical="top"/>
    </xf>
    <xf numFmtId="0" fontId="13" fillId="3" borderId="1" xfId="1" applyNumberFormat="1" applyFont="1" applyFill="1" applyBorder="1" applyAlignment="1" applyProtection="1">
      <alignment horizontal="center" vertical="top" wrapText="1"/>
    </xf>
    <xf numFmtId="0" fontId="2" fillId="3" borderId="2" xfId="0" applyNumberFormat="1" applyFont="1" applyFill="1" applyBorder="1" applyAlignment="1" applyProtection="1">
      <alignment horizontal="center" vertical="top"/>
    </xf>
    <xf numFmtId="49" fontId="2" fillId="3" borderId="2" xfId="0" applyNumberFormat="1" applyFont="1" applyFill="1" applyBorder="1" applyAlignment="1" applyProtection="1">
      <alignment horizontal="center" vertical="top"/>
    </xf>
    <xf numFmtId="0" fontId="2" fillId="3" borderId="2" xfId="0" applyNumberFormat="1" applyFont="1" applyFill="1" applyBorder="1" applyAlignment="1" applyProtection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169" fontId="2" fillId="3" borderId="7" xfId="0" applyNumberFormat="1" applyFont="1" applyFill="1" applyBorder="1" applyAlignment="1" applyProtection="1">
      <alignment horizontal="center" vertical="top"/>
    </xf>
    <xf numFmtId="169" fontId="13" fillId="3" borderId="1" xfId="0" applyNumberFormat="1" applyFont="1" applyFill="1" applyBorder="1" applyAlignment="1" applyProtection="1">
      <alignment horizontal="center" vertical="top" wrapText="1"/>
    </xf>
    <xf numFmtId="169" fontId="11" fillId="3" borderId="1" xfId="0" applyNumberFormat="1" applyFont="1" applyFill="1" applyBorder="1" applyAlignment="1" applyProtection="1">
      <alignment horizontal="center" vertical="top" wrapText="1"/>
    </xf>
    <xf numFmtId="169" fontId="2" fillId="3" borderId="1" xfId="0" applyNumberFormat="1" applyFont="1" applyFill="1" applyBorder="1" applyAlignment="1" applyProtection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169" fontId="2" fillId="3" borderId="1" xfId="0" applyNumberFormat="1" applyFont="1" applyFill="1" applyBorder="1" applyAlignment="1">
      <alignment horizontal="center" vertical="top"/>
    </xf>
    <xf numFmtId="49" fontId="11" fillId="3" borderId="1" xfId="0" applyNumberFormat="1" applyFont="1" applyFill="1" applyBorder="1" applyAlignment="1">
      <alignment horizontal="center" vertical="top" wrapText="1"/>
    </xf>
    <xf numFmtId="0" fontId="11" fillId="3" borderId="2" xfId="0" applyNumberFormat="1" applyFont="1" applyFill="1" applyBorder="1" applyAlignment="1" applyProtection="1">
      <alignment horizontal="center" vertical="top" wrapText="1"/>
    </xf>
    <xf numFmtId="0" fontId="11" fillId="3" borderId="5" xfId="0" applyNumberFormat="1" applyFont="1" applyFill="1" applyBorder="1" applyAlignment="1" applyProtection="1">
      <alignment horizontal="center" vertical="top"/>
    </xf>
    <xf numFmtId="169" fontId="11" fillId="3" borderId="7" xfId="0" applyNumberFormat="1" applyFont="1" applyFill="1" applyBorder="1" applyAlignment="1" applyProtection="1">
      <alignment horizontal="center" vertical="top"/>
    </xf>
    <xf numFmtId="0" fontId="2" fillId="3" borderId="6" xfId="0" applyNumberFormat="1" applyFont="1" applyFill="1" applyBorder="1" applyAlignment="1" applyProtection="1">
      <alignment horizontal="center" vertical="top" wrapText="1"/>
    </xf>
    <xf numFmtId="0" fontId="5" fillId="3" borderId="1" xfId="1" applyNumberFormat="1" applyFont="1" applyFill="1" applyBorder="1" applyAlignment="1" applyProtection="1">
      <alignment horizontal="center" vertical="top" wrapText="1"/>
    </xf>
    <xf numFmtId="0" fontId="5" fillId="3" borderId="1" xfId="0" applyNumberFormat="1" applyFont="1" applyFill="1" applyBorder="1" applyAlignment="1">
      <alignment horizontal="center" vertical="top" wrapText="1"/>
    </xf>
    <xf numFmtId="0" fontId="13" fillId="3" borderId="1" xfId="0" applyNumberFormat="1" applyFont="1" applyFill="1" applyBorder="1" applyAlignment="1">
      <alignment horizontal="center" vertical="top" wrapText="1"/>
    </xf>
    <xf numFmtId="0" fontId="5" fillId="3" borderId="1" xfId="0" applyNumberFormat="1" applyFont="1" applyFill="1" applyBorder="1" applyAlignment="1" applyProtection="1">
      <alignment horizontal="center" vertical="top" wrapText="1"/>
    </xf>
    <xf numFmtId="49" fontId="2" fillId="3" borderId="1" xfId="0" applyNumberFormat="1" applyFont="1" applyFill="1" applyBorder="1">
      <alignment vertical="top"/>
    </xf>
    <xf numFmtId="169" fontId="13" fillId="3" borderId="1" xfId="0" applyNumberFormat="1" applyFont="1" applyFill="1" applyBorder="1" applyAlignment="1">
      <alignment horizontal="center" vertical="top" wrapText="1"/>
    </xf>
    <xf numFmtId="169" fontId="11" fillId="3" borderId="1" xfId="0" applyNumberFormat="1" applyFont="1" applyFill="1" applyBorder="1" applyAlignment="1">
      <alignment horizontal="center" vertical="top" wrapText="1"/>
    </xf>
    <xf numFmtId="169" fontId="2" fillId="3" borderId="1" xfId="0" applyNumberFormat="1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49" fontId="13" fillId="3" borderId="1" xfId="0" applyNumberFormat="1" applyFont="1" applyFill="1" applyBorder="1" applyAlignment="1">
      <alignment horizontal="center" vertical="top" wrapText="1"/>
    </xf>
    <xf numFmtId="168" fontId="2" fillId="3" borderId="1" xfId="0" applyNumberFormat="1" applyFont="1" applyFill="1" applyBorder="1" applyAlignment="1" applyProtection="1">
      <alignment horizontal="center" vertical="top"/>
    </xf>
    <xf numFmtId="167" fontId="2" fillId="3" borderId="1" xfId="0" applyNumberFormat="1" applyFont="1" applyFill="1" applyBorder="1" applyAlignment="1" applyProtection="1">
      <alignment horizontal="center" vertical="top"/>
    </xf>
    <xf numFmtId="0" fontId="2" fillId="3" borderId="0" xfId="0" applyNumberFormat="1" applyFont="1" applyFill="1" applyBorder="1" applyAlignment="1" applyProtection="1">
      <alignment horizontal="center" vertical="top" wrapText="1"/>
    </xf>
    <xf numFmtId="49" fontId="9" fillId="3" borderId="2" xfId="0" applyNumberFormat="1" applyFont="1" applyFill="1" applyBorder="1" applyAlignment="1">
      <alignment horizontal="center" vertical="top" wrapText="1"/>
    </xf>
    <xf numFmtId="49" fontId="2" fillId="3" borderId="5" xfId="0" applyNumberFormat="1" applyFont="1" applyFill="1" applyBorder="1" applyAlignment="1" applyProtection="1">
      <alignment horizontal="center" vertical="top"/>
    </xf>
    <xf numFmtId="49" fontId="2" fillId="3" borderId="6" xfId="0" applyNumberFormat="1" applyFont="1" applyFill="1" applyBorder="1" applyAlignment="1">
      <alignment horizontal="center" vertical="top" wrapText="1"/>
    </xf>
    <xf numFmtId="0" fontId="2" fillId="3" borderId="25" xfId="0" applyNumberFormat="1" applyFont="1" applyFill="1" applyBorder="1" applyAlignment="1" applyProtection="1">
      <alignment horizontal="center" vertical="top"/>
    </xf>
    <xf numFmtId="49" fontId="28" fillId="3" borderId="6" xfId="0" applyNumberFormat="1" applyFont="1" applyFill="1" applyBorder="1" applyAlignment="1">
      <alignment horizontal="center" vertical="top" wrapText="1"/>
    </xf>
    <xf numFmtId="0" fontId="2" fillId="3" borderId="6" xfId="0" applyNumberFormat="1" applyFont="1" applyFill="1" applyBorder="1" applyAlignment="1" applyProtection="1">
      <alignment horizontal="center" vertical="top"/>
    </xf>
    <xf numFmtId="49" fontId="13" fillId="3" borderId="6" xfId="0" applyNumberFormat="1" applyFont="1" applyFill="1" applyBorder="1" applyAlignment="1">
      <alignment horizontal="center" vertical="top" wrapText="1"/>
    </xf>
    <xf numFmtId="0" fontId="13" fillId="3" borderId="6" xfId="0" applyNumberFormat="1" applyFont="1" applyFill="1" applyBorder="1" applyAlignment="1" applyProtection="1">
      <alignment horizontal="center" vertical="top"/>
    </xf>
    <xf numFmtId="0" fontId="13" fillId="3" borderId="6" xfId="0" applyNumberFormat="1" applyFont="1" applyFill="1" applyBorder="1" applyAlignment="1" applyProtection="1">
      <alignment horizontal="center" vertical="top" wrapText="1"/>
    </xf>
    <xf numFmtId="168" fontId="13" fillId="3" borderId="1" xfId="0" applyNumberFormat="1" applyFont="1" applyFill="1" applyBorder="1" applyAlignment="1" applyProtection="1">
      <alignment horizontal="center" vertical="top"/>
    </xf>
    <xf numFmtId="168" fontId="11" fillId="3" borderId="1" xfId="0" applyNumberFormat="1" applyFont="1" applyFill="1" applyBorder="1" applyAlignment="1" applyProtection="1">
      <alignment horizontal="center" vertical="top"/>
    </xf>
    <xf numFmtId="49" fontId="2" fillId="3" borderId="1" xfId="0" applyNumberFormat="1" applyFont="1" applyFill="1" applyBorder="1" applyAlignment="1" applyProtection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4" fillId="3" borderId="0" xfId="0" applyFont="1" applyFill="1" applyAlignment="1">
      <alignment horizontal="center" vertical="top" wrapText="1"/>
    </xf>
    <xf numFmtId="0" fontId="2" fillId="3" borderId="1" xfId="0" applyFont="1" applyFill="1" applyBorder="1">
      <alignment vertical="top"/>
    </xf>
    <xf numFmtId="49" fontId="2" fillId="3" borderId="0" xfId="0" applyNumberFormat="1" applyFont="1" applyFill="1">
      <alignment vertical="top"/>
    </xf>
    <xf numFmtId="49" fontId="14" fillId="3" borderId="1" xfId="5" applyNumberFormat="1" applyFont="1" applyFill="1" applyBorder="1" applyAlignment="1" applyProtection="1">
      <alignment horizontal="center" vertical="top" wrapText="1"/>
    </xf>
    <xf numFmtId="0" fontId="14" fillId="3" borderId="1" xfId="5" applyNumberFormat="1" applyFont="1" applyFill="1" applyBorder="1" applyAlignment="1" applyProtection="1">
      <alignment horizontal="center" vertical="top" wrapText="1"/>
    </xf>
    <xf numFmtId="49" fontId="13" fillId="3" borderId="1" xfId="0" applyNumberFormat="1" applyFont="1" applyFill="1" applyBorder="1" applyAlignment="1" applyProtection="1">
      <alignment horizontal="center" vertical="top" wrapText="1"/>
    </xf>
    <xf numFmtId="0" fontId="10" fillId="3" borderId="1" xfId="4" applyFont="1" applyFill="1" applyBorder="1" applyAlignment="1">
      <alignment horizontal="center" vertical="top" wrapText="1"/>
    </xf>
    <xf numFmtId="0" fontId="5" fillId="3" borderId="4" xfId="0" applyNumberFormat="1" applyFont="1" applyFill="1" applyBorder="1" applyAlignment="1" applyProtection="1">
      <alignment horizontal="center" vertical="top"/>
    </xf>
    <xf numFmtId="0" fontId="5" fillId="3" borderId="3" xfId="0" applyNumberFormat="1" applyFont="1" applyFill="1" applyBorder="1" applyAlignment="1" applyProtection="1">
      <alignment horizontal="center" vertical="top"/>
    </xf>
    <xf numFmtId="168" fontId="5" fillId="3" borderId="3" xfId="0" applyNumberFormat="1" applyFont="1" applyFill="1" applyBorder="1" applyAlignment="1" applyProtection="1">
      <alignment horizontal="center" vertical="top"/>
    </xf>
    <xf numFmtId="168" fontId="15" fillId="3" borderId="0" xfId="0" applyNumberFormat="1" applyFont="1" applyFill="1" applyBorder="1" applyAlignment="1">
      <alignment horizontal="center"/>
    </xf>
    <xf numFmtId="167" fontId="2" fillId="3" borderId="0" xfId="0" applyNumberFormat="1" applyFont="1" applyFill="1" applyBorder="1" applyAlignment="1" applyProtection="1">
      <alignment horizontal="center" vertical="top"/>
    </xf>
    <xf numFmtId="168" fontId="2" fillId="3" borderId="0" xfId="0" applyNumberFormat="1" applyFont="1" applyFill="1" applyBorder="1" applyAlignment="1">
      <alignment horizontal="center" vertical="top"/>
    </xf>
    <xf numFmtId="168" fontId="2" fillId="3" borderId="0" xfId="0" applyNumberFormat="1" applyFont="1" applyFill="1" applyBorder="1" applyAlignment="1" applyProtection="1">
      <alignment horizontal="center" vertical="top"/>
    </xf>
    <xf numFmtId="169" fontId="2" fillId="3" borderId="0" xfId="0" applyNumberFormat="1" applyFont="1" applyFill="1" applyBorder="1" applyAlignment="1" applyProtection="1">
      <alignment horizontal="center" vertical="top"/>
    </xf>
    <xf numFmtId="0" fontId="2" fillId="3" borderId="0" xfId="0" applyFont="1" applyFill="1" applyAlignment="1">
      <alignment horizontal="right" vertical="top"/>
    </xf>
    <xf numFmtId="168" fontId="2" fillId="3" borderId="0" xfId="0" applyNumberFormat="1" applyFont="1" applyFill="1" applyAlignment="1">
      <alignment horizontal="center" vertical="top"/>
    </xf>
    <xf numFmtId="0" fontId="27" fillId="3" borderId="1" xfId="0" applyNumberFormat="1" applyFont="1" applyFill="1" applyBorder="1" applyAlignment="1" applyProtection="1">
      <alignment horizontal="center" vertical="top"/>
    </xf>
    <xf numFmtId="49" fontId="2" fillId="3" borderId="6" xfId="0" applyNumberFormat="1" applyFont="1" applyFill="1" applyBorder="1" applyAlignment="1" applyProtection="1">
      <alignment horizontal="center" vertical="top"/>
    </xf>
    <xf numFmtId="169" fontId="5" fillId="3" borderId="1" xfId="0" applyNumberFormat="1" applyFont="1" applyFill="1" applyBorder="1" applyAlignment="1">
      <alignment horizontal="center" vertical="top" wrapText="1"/>
    </xf>
    <xf numFmtId="169" fontId="2" fillId="3" borderId="0" xfId="0" applyNumberFormat="1" applyFont="1" applyFill="1" applyAlignment="1">
      <alignment horizontal="center" vertical="top"/>
    </xf>
    <xf numFmtId="0" fontId="5" fillId="3" borderId="2" xfId="0" applyNumberFormat="1" applyFont="1" applyFill="1" applyBorder="1" applyAlignment="1" applyProtection="1">
      <alignment horizontal="center" vertical="top"/>
    </xf>
    <xf numFmtId="49" fontId="5" fillId="3" borderId="6" xfId="0" applyNumberFormat="1" applyFont="1" applyFill="1" applyBorder="1" applyAlignment="1">
      <alignment horizontal="center" vertical="top" wrapText="1"/>
    </xf>
    <xf numFmtId="0" fontId="5" fillId="3" borderId="6" xfId="1" applyNumberFormat="1" applyFont="1" applyFill="1" applyBorder="1" applyAlignment="1" applyProtection="1">
      <alignment horizontal="center" vertical="top" wrapText="1"/>
    </xf>
    <xf numFmtId="0" fontId="2" fillId="3" borderId="0" xfId="0" applyFont="1" applyFill="1" applyBorder="1" applyAlignment="1">
      <alignment horizontal="center" vertical="top"/>
    </xf>
    <xf numFmtId="0" fontId="2" fillId="3" borderId="0" xfId="0" applyFont="1" applyFill="1" applyAlignment="1">
      <alignment horizontal="center" vertical="top"/>
    </xf>
    <xf numFmtId="0" fontId="2" fillId="3" borderId="2" xfId="0" applyNumberFormat="1" applyFont="1" applyFill="1" applyBorder="1" applyAlignment="1" applyProtection="1">
      <alignment horizontal="center" vertical="top" wrapText="1"/>
    </xf>
    <xf numFmtId="0" fontId="2" fillId="3" borderId="0" xfId="0" applyFont="1" applyFill="1" applyAlignment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 indent="15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0" fillId="0" borderId="0" xfId="0" applyAlignment="1">
      <alignment vertical="top"/>
    </xf>
    <xf numFmtId="0" fontId="2" fillId="3" borderId="2" xfId="0" applyNumberFormat="1" applyFont="1" applyFill="1" applyBorder="1" applyAlignment="1" applyProtection="1">
      <alignment horizontal="center" vertical="top"/>
    </xf>
    <xf numFmtId="0" fontId="0" fillId="3" borderId="24" xfId="0" applyFont="1" applyFill="1" applyBorder="1" applyAlignment="1">
      <alignment horizontal="center" vertical="top"/>
    </xf>
    <xf numFmtId="0" fontId="0" fillId="3" borderId="6" xfId="0" applyFont="1" applyFill="1" applyBorder="1" applyAlignment="1">
      <alignment horizontal="center" vertical="top"/>
    </xf>
    <xf numFmtId="49" fontId="2" fillId="3" borderId="2" xfId="0" applyNumberFormat="1" applyFont="1" applyFill="1" applyBorder="1" applyAlignment="1" applyProtection="1">
      <alignment horizontal="center" vertical="top"/>
    </xf>
    <xf numFmtId="0" fontId="0" fillId="3" borderId="5" xfId="0" applyFont="1" applyFill="1" applyBorder="1" applyAlignment="1">
      <alignment horizontal="center" vertical="top" wrapText="1"/>
    </xf>
    <xf numFmtId="0" fontId="0" fillId="3" borderId="9" xfId="0" applyFont="1" applyFill="1" applyBorder="1" applyAlignment="1">
      <alignment vertical="top"/>
    </xf>
    <xf numFmtId="0" fontId="0" fillId="3" borderId="7" xfId="0" applyFont="1" applyFill="1" applyBorder="1" applyAlignment="1">
      <alignment vertical="top"/>
    </xf>
    <xf numFmtId="0" fontId="2" fillId="3" borderId="2" xfId="0" applyNumberFormat="1" applyFont="1" applyFill="1" applyBorder="1" applyAlignment="1" applyProtection="1">
      <alignment horizontal="center" vertical="top" wrapText="1"/>
    </xf>
    <xf numFmtId="0" fontId="0" fillId="3" borderId="6" xfId="0" applyFont="1" applyFill="1" applyBorder="1" applyAlignment="1">
      <alignment horizontal="center" vertical="top" wrapText="1"/>
    </xf>
    <xf numFmtId="0" fontId="7" fillId="3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0" fillId="3" borderId="0" xfId="0" applyFont="1" applyFill="1" applyAlignment="1">
      <alignment horizontal="right"/>
    </xf>
    <xf numFmtId="0" fontId="4" fillId="0" borderId="0" xfId="0" applyFont="1" applyBorder="1" applyAlignment="1">
      <alignment horizontal="center" vertical="top" wrapText="1"/>
    </xf>
    <xf numFmtId="0" fontId="0" fillId="0" borderId="2" xfId="0" applyNumberFormat="1" applyFont="1" applyFill="1" applyBorder="1" applyAlignment="1" applyProtection="1">
      <alignment horizontal="center" vertical="top"/>
    </xf>
    <xf numFmtId="0" fontId="0" fillId="0" borderId="24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0" fontId="0" fillId="0" borderId="2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5" xfId="0" applyFont="1" applyBorder="1" applyAlignment="1">
      <alignment horizontal="center" vertical="top" wrapText="1"/>
    </xf>
    <xf numFmtId="0" fontId="0" fillId="0" borderId="9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49" fontId="2" fillId="0" borderId="2" xfId="0" applyNumberFormat="1" applyFont="1" applyFill="1" applyBorder="1" applyAlignment="1" applyProtection="1">
      <alignment horizontal="center" vertical="top"/>
    </xf>
    <xf numFmtId="0" fontId="0" fillId="3" borderId="24" xfId="0" applyFill="1" applyBorder="1" applyAlignment="1">
      <alignment horizontal="center" vertical="top"/>
    </xf>
    <xf numFmtId="0" fontId="0" fillId="3" borderId="6" xfId="0" applyFill="1" applyBorder="1" applyAlignment="1">
      <alignment horizontal="center" vertical="top"/>
    </xf>
    <xf numFmtId="0" fontId="5" fillId="3" borderId="2" xfId="0" applyNumberFormat="1" applyFont="1" applyFill="1" applyBorder="1" applyAlignment="1" applyProtection="1">
      <alignment horizontal="center" vertical="top"/>
    </xf>
    <xf numFmtId="0" fontId="2" fillId="3" borderId="24" xfId="0" applyNumberFormat="1" applyFont="1" applyFill="1" applyBorder="1" applyAlignment="1" applyProtection="1">
      <alignment horizontal="center" vertical="top"/>
    </xf>
    <xf numFmtId="0" fontId="2" fillId="3" borderId="6" xfId="0" applyNumberFormat="1" applyFont="1" applyFill="1" applyBorder="1" applyAlignment="1" applyProtection="1">
      <alignment horizontal="center" vertical="top"/>
    </xf>
    <xf numFmtId="0" fontId="4" fillId="3" borderId="0" xfId="0" applyFont="1" applyFill="1" applyBorder="1" applyAlignment="1">
      <alignment horizontal="center" vertical="top" wrapText="1"/>
    </xf>
    <xf numFmtId="0" fontId="0" fillId="3" borderId="0" xfId="0" applyFont="1" applyFill="1" applyAlignment="1">
      <alignment horizontal="center" vertical="top"/>
    </xf>
    <xf numFmtId="0" fontId="4" fillId="3" borderId="26" xfId="0" applyFont="1" applyFill="1" applyBorder="1" applyAlignment="1">
      <alignment horizontal="center" vertical="top" wrapText="1"/>
    </xf>
    <xf numFmtId="0" fontId="0" fillId="0" borderId="26" xfId="0" applyFont="1" applyBorder="1" applyAlignment="1">
      <alignment horizontal="center" vertical="top"/>
    </xf>
  </cellXfs>
  <cellStyles count="58">
    <cellStyle name="st107" xfId="26"/>
    <cellStyle name="xl22" xfId="6"/>
    <cellStyle name="xl23" xfId="30"/>
    <cellStyle name="xl24" xfId="34"/>
    <cellStyle name="xl26" xfId="8"/>
    <cellStyle name="xl27" xfId="54"/>
    <cellStyle name="xl28" xfId="57"/>
    <cellStyle name="xl29" xfId="32"/>
    <cellStyle name="xl30" xfId="25"/>
    <cellStyle name="xl31" xfId="7"/>
    <cellStyle name="xl32" xfId="35"/>
    <cellStyle name="xl33" xfId="31"/>
    <cellStyle name="xl35" xfId="52"/>
    <cellStyle name="xl36" xfId="9"/>
    <cellStyle name="xl37" xfId="36"/>
    <cellStyle name="xl38" xfId="42"/>
    <cellStyle name="xl39" xfId="44"/>
    <cellStyle name="xl40" xfId="49"/>
    <cellStyle name="xl41" xfId="53"/>
    <cellStyle name="xl42" xfId="37"/>
    <cellStyle name="xl43" xfId="43"/>
    <cellStyle name="xl44" xfId="45"/>
    <cellStyle name="xl45" xfId="50"/>
    <cellStyle name="xl46" xfId="38"/>
    <cellStyle name="xl47" xfId="46"/>
    <cellStyle name="xl48" xfId="47"/>
    <cellStyle name="xl49" xfId="11"/>
    <cellStyle name="xl50" xfId="12"/>
    <cellStyle name="xl51" xfId="39"/>
    <cellStyle name="xl52" xfId="41"/>
    <cellStyle name="xl53" xfId="48"/>
    <cellStyle name="xl54" xfId="51"/>
    <cellStyle name="xl55" xfId="17"/>
    <cellStyle name="xl56" xfId="18"/>
    <cellStyle name="xl57" xfId="21"/>
    <cellStyle name="xl58" xfId="27"/>
    <cellStyle name="xl59" xfId="19"/>
    <cellStyle name="xl60" xfId="14"/>
    <cellStyle name="xl61" xfId="15"/>
    <cellStyle name="xl62" xfId="22"/>
    <cellStyle name="xl63" xfId="40"/>
    <cellStyle name="xl64" xfId="10"/>
    <cellStyle name="xl65" xfId="13"/>
    <cellStyle name="xl66" xfId="16"/>
    <cellStyle name="xl67" xfId="20"/>
    <cellStyle name="xl68" xfId="23"/>
    <cellStyle name="xl69" xfId="24"/>
    <cellStyle name="xl70" xfId="28"/>
    <cellStyle name="xl71" xfId="29"/>
    <cellStyle name="xl72" xfId="33"/>
    <cellStyle name="xl73" xfId="55"/>
    <cellStyle name="xl74" xfId="56"/>
    <cellStyle name="Денежный" xfId="1" builtinId="4"/>
    <cellStyle name="Денежный_вед. 2013" xfId="2"/>
    <cellStyle name="Обычный" xfId="0" builtinId="0"/>
    <cellStyle name="Обычный_вед. 2013" xfId="3"/>
    <cellStyle name="Обычный_вед. 2014" xfId="4"/>
    <cellStyle name="Финансовый [0]" xfId="5" builtin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6FAFB"/>
      <rgbColor rgb="00BFC5D2"/>
      <rgbColor rgb="00405E83"/>
      <rgbColor rgb="00D2E6FF"/>
      <rgbColor rgb="00000000"/>
      <rgbColor rgb="00DDEDFF"/>
      <rgbColor rgb="00BFD8FF"/>
      <rgbColor rgb="00FF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FC5D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FC5D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2"/>
  <sheetViews>
    <sheetView topLeftCell="A47" zoomScaleNormal="79" workbookViewId="0">
      <selection sqref="A1:H49"/>
    </sheetView>
  </sheetViews>
  <sheetFormatPr defaultColWidth="8.88671875" defaultRowHeight="11.4" x14ac:dyDescent="0.25"/>
  <cols>
    <col min="1" max="2" width="5.109375" style="2" customWidth="1"/>
    <col min="3" max="3" width="11" style="2" customWidth="1"/>
    <col min="4" max="4" width="5.6640625" style="2" customWidth="1"/>
    <col min="5" max="5" width="36.44140625" style="2" customWidth="1"/>
    <col min="6" max="6" width="11.6640625" style="2" customWidth="1"/>
    <col min="7" max="7" width="12" style="61" customWidth="1"/>
    <col min="8" max="8" width="12.109375" style="61" customWidth="1"/>
    <col min="9" max="9" width="8.88671875" style="61"/>
    <col min="10" max="10" width="11.5546875" style="61" customWidth="1"/>
    <col min="11" max="11" width="10.109375" style="61" customWidth="1"/>
    <col min="12" max="16384" width="8.88671875" style="61"/>
  </cols>
  <sheetData>
    <row r="1" spans="1:8" ht="13.2" x14ac:dyDescent="0.25">
      <c r="E1" s="1"/>
      <c r="F1" s="1"/>
      <c r="G1" s="9" t="s">
        <v>468</v>
      </c>
    </row>
    <row r="2" spans="1:8" ht="13.2" x14ac:dyDescent="0.25">
      <c r="E2" s="1"/>
      <c r="F2" s="1"/>
      <c r="G2" s="5" t="s">
        <v>217</v>
      </c>
    </row>
    <row r="3" spans="1:8" ht="13.2" x14ac:dyDescent="0.25">
      <c r="E3" s="1"/>
      <c r="F3" s="1"/>
      <c r="G3" s="9" t="s">
        <v>632</v>
      </c>
    </row>
    <row r="5" spans="1:8" ht="13.2" x14ac:dyDescent="0.25">
      <c r="G5" s="9" t="s">
        <v>523</v>
      </c>
    </row>
    <row r="6" spans="1:8" ht="13.2" x14ac:dyDescent="0.25">
      <c r="E6" s="3"/>
      <c r="G6" s="5" t="s">
        <v>217</v>
      </c>
    </row>
    <row r="7" spans="1:8" ht="13.2" x14ac:dyDescent="0.25">
      <c r="E7" s="3"/>
      <c r="G7" s="9" t="s">
        <v>52</v>
      </c>
    </row>
    <row r="8" spans="1:8" x14ac:dyDescent="0.25">
      <c r="E8" s="3"/>
    </row>
    <row r="9" spans="1:8" x14ac:dyDescent="0.25">
      <c r="E9" s="4"/>
    </row>
    <row r="10" spans="1:8" x14ac:dyDescent="0.25">
      <c r="E10" s="4"/>
    </row>
    <row r="11" spans="1:8" ht="46.5" customHeight="1" x14ac:dyDescent="0.25">
      <c r="B11" s="223" t="s">
        <v>349</v>
      </c>
      <c r="C11" s="224"/>
      <c r="D11" s="224"/>
      <c r="E11" s="224"/>
      <c r="F11" s="224"/>
      <c r="G11" s="225"/>
      <c r="H11" s="225"/>
    </row>
    <row r="12" spans="1:8" x14ac:dyDescent="0.25">
      <c r="A12" s="222"/>
      <c r="B12" s="222"/>
      <c r="C12" s="222"/>
      <c r="D12" s="222"/>
      <c r="E12" s="222"/>
      <c r="F12" s="222"/>
    </row>
    <row r="13" spans="1:8" ht="34.200000000000003" x14ac:dyDescent="0.25">
      <c r="A13" s="10" t="s">
        <v>16</v>
      </c>
      <c r="B13" s="8" t="s">
        <v>17</v>
      </c>
      <c r="C13" s="7" t="s">
        <v>225</v>
      </c>
      <c r="D13" s="8" t="s">
        <v>226</v>
      </c>
      <c r="E13" s="8" t="s">
        <v>18</v>
      </c>
      <c r="F13" s="28" t="s">
        <v>506</v>
      </c>
      <c r="G13" s="28" t="s">
        <v>507</v>
      </c>
      <c r="H13" s="14" t="s">
        <v>347</v>
      </c>
    </row>
    <row r="14" spans="1:8" x14ac:dyDescent="0.25">
      <c r="A14" s="7" t="s">
        <v>19</v>
      </c>
      <c r="B14" s="7" t="s">
        <v>20</v>
      </c>
      <c r="C14" s="7" t="s">
        <v>58</v>
      </c>
      <c r="D14" s="7" t="s">
        <v>59</v>
      </c>
      <c r="E14" s="8">
        <v>5</v>
      </c>
      <c r="F14" s="29">
        <v>6</v>
      </c>
      <c r="G14" s="62">
        <v>7</v>
      </c>
      <c r="H14" s="62">
        <v>8</v>
      </c>
    </row>
    <row r="15" spans="1:8" ht="12" x14ac:dyDescent="0.25">
      <c r="A15" s="11" t="s">
        <v>234</v>
      </c>
      <c r="B15" s="11" t="s">
        <v>228</v>
      </c>
      <c r="C15" s="7"/>
      <c r="D15" s="7"/>
      <c r="E15" s="32" t="s">
        <v>21</v>
      </c>
      <c r="F15" s="46">
        <f>F16+F24+F41+F69+F75+F103+F109+F115</f>
        <v>128091.00700000001</v>
      </c>
      <c r="G15" s="46">
        <f>G16+G24+G41+G69+G75+G103+G109+G115</f>
        <v>81710.627999999997</v>
      </c>
      <c r="H15" s="46">
        <f>H16+H24+H41+H69+H75+H103+H109+H115</f>
        <v>82565.928</v>
      </c>
    </row>
    <row r="16" spans="1:8" ht="34.200000000000003" x14ac:dyDescent="0.25">
      <c r="A16" s="11" t="s">
        <v>234</v>
      </c>
      <c r="B16" s="11" t="s">
        <v>274</v>
      </c>
      <c r="C16" s="7"/>
      <c r="D16" s="7"/>
      <c r="E16" s="33" t="s">
        <v>121</v>
      </c>
      <c r="F16" s="46">
        <f>F17</f>
        <v>1931.3</v>
      </c>
      <c r="G16" s="46">
        <f>G17</f>
        <v>1714</v>
      </c>
      <c r="H16" s="46">
        <f>H17</f>
        <v>1714</v>
      </c>
    </row>
    <row r="17" spans="1:8" ht="22.8" x14ac:dyDescent="0.25">
      <c r="A17" s="7" t="s">
        <v>234</v>
      </c>
      <c r="B17" s="7" t="s">
        <v>274</v>
      </c>
      <c r="C17" s="7" t="s">
        <v>124</v>
      </c>
      <c r="D17" s="8"/>
      <c r="E17" s="33" t="s">
        <v>66</v>
      </c>
      <c r="F17" s="47">
        <f>F19</f>
        <v>1931.3</v>
      </c>
      <c r="G17" s="47">
        <f>G19</f>
        <v>1714</v>
      </c>
      <c r="H17" s="47">
        <f>H19</f>
        <v>1714</v>
      </c>
    </row>
    <row r="18" spans="1:8" ht="34.200000000000003" x14ac:dyDescent="0.25">
      <c r="A18" s="7" t="s">
        <v>234</v>
      </c>
      <c r="B18" s="7" t="s">
        <v>274</v>
      </c>
      <c r="C18" s="7" t="s">
        <v>123</v>
      </c>
      <c r="D18" s="8"/>
      <c r="E18" s="33" t="s">
        <v>63</v>
      </c>
      <c r="F18" s="47"/>
      <c r="G18" s="47"/>
      <c r="H18" s="47"/>
    </row>
    <row r="19" spans="1:8" x14ac:dyDescent="0.25">
      <c r="A19" s="7" t="s">
        <v>234</v>
      </c>
      <c r="B19" s="7" t="s">
        <v>274</v>
      </c>
      <c r="C19" s="7" t="s">
        <v>411</v>
      </c>
      <c r="D19" s="8"/>
      <c r="E19" s="33" t="s">
        <v>130</v>
      </c>
      <c r="F19" s="47">
        <f>F20</f>
        <v>1931.3</v>
      </c>
      <c r="G19" s="47">
        <f>G20</f>
        <v>1714</v>
      </c>
      <c r="H19" s="47">
        <f>H20</f>
        <v>1714</v>
      </c>
    </row>
    <row r="20" spans="1:8" ht="68.400000000000006" x14ac:dyDescent="0.25">
      <c r="A20" s="7" t="s">
        <v>234</v>
      </c>
      <c r="B20" s="7" t="s">
        <v>274</v>
      </c>
      <c r="C20" s="7" t="s">
        <v>411</v>
      </c>
      <c r="D20" s="16" t="s">
        <v>537</v>
      </c>
      <c r="E20" s="34" t="s">
        <v>538</v>
      </c>
      <c r="F20" s="47">
        <f>F21+F22+F23</f>
        <v>1931.3</v>
      </c>
      <c r="G20" s="47">
        <f>G21+G22+G23</f>
        <v>1714</v>
      </c>
      <c r="H20" s="47">
        <f>H21+H22+H23</f>
        <v>1714</v>
      </c>
    </row>
    <row r="21" spans="1:8" ht="22.8" x14ac:dyDescent="0.25">
      <c r="A21" s="7" t="s">
        <v>234</v>
      </c>
      <c r="B21" s="7" t="s">
        <v>274</v>
      </c>
      <c r="C21" s="7" t="s">
        <v>411</v>
      </c>
      <c r="D21" s="17" t="s">
        <v>539</v>
      </c>
      <c r="E21" s="35" t="s">
        <v>170</v>
      </c>
      <c r="F21" s="47">
        <v>1093</v>
      </c>
      <c r="G21" s="47">
        <v>942</v>
      </c>
      <c r="H21" s="47">
        <v>942</v>
      </c>
    </row>
    <row r="22" spans="1:8" ht="34.200000000000003" x14ac:dyDescent="0.25">
      <c r="A22" s="7" t="s">
        <v>234</v>
      </c>
      <c r="B22" s="7" t="s">
        <v>274</v>
      </c>
      <c r="C22" s="7" t="s">
        <v>411</v>
      </c>
      <c r="D22" s="17" t="s">
        <v>540</v>
      </c>
      <c r="E22" s="35" t="s">
        <v>171</v>
      </c>
      <c r="F22" s="47">
        <v>440.5</v>
      </c>
      <c r="G22" s="47">
        <v>375</v>
      </c>
      <c r="H22" s="47">
        <v>375</v>
      </c>
    </row>
    <row r="23" spans="1:8" ht="45.6" x14ac:dyDescent="0.25">
      <c r="A23" s="7" t="s">
        <v>234</v>
      </c>
      <c r="B23" s="7" t="s">
        <v>274</v>
      </c>
      <c r="C23" s="7" t="s">
        <v>411</v>
      </c>
      <c r="D23" s="17">
        <v>129</v>
      </c>
      <c r="E23" s="35" t="s">
        <v>172</v>
      </c>
      <c r="F23" s="47">
        <v>397.8</v>
      </c>
      <c r="G23" s="47">
        <v>397</v>
      </c>
      <c r="H23" s="47">
        <v>397</v>
      </c>
    </row>
    <row r="24" spans="1:8" ht="45.6" x14ac:dyDescent="0.25">
      <c r="A24" s="10" t="s">
        <v>234</v>
      </c>
      <c r="B24" s="10" t="s">
        <v>300</v>
      </c>
      <c r="C24" s="7"/>
      <c r="D24" s="8"/>
      <c r="E24" s="33" t="s">
        <v>57</v>
      </c>
      <c r="F24" s="46">
        <f t="shared" ref="F24:H25" si="0">F25</f>
        <v>2560.4</v>
      </c>
      <c r="G24" s="46">
        <f t="shared" si="0"/>
        <v>2199</v>
      </c>
      <c r="H24" s="46">
        <f t="shared" si="0"/>
        <v>2199</v>
      </c>
    </row>
    <row r="25" spans="1:8" ht="22.8" x14ac:dyDescent="0.25">
      <c r="A25" s="8" t="s">
        <v>234</v>
      </c>
      <c r="B25" s="8" t="s">
        <v>300</v>
      </c>
      <c r="C25" s="7" t="s">
        <v>124</v>
      </c>
      <c r="D25" s="8"/>
      <c r="E25" s="33" t="s">
        <v>66</v>
      </c>
      <c r="F25" s="47">
        <f t="shared" si="0"/>
        <v>2560.4</v>
      </c>
      <c r="G25" s="47">
        <f t="shared" si="0"/>
        <v>2199</v>
      </c>
      <c r="H25" s="47">
        <f t="shared" si="0"/>
        <v>2199</v>
      </c>
    </row>
    <row r="26" spans="1:8" ht="34.200000000000003" x14ac:dyDescent="0.25">
      <c r="A26" s="8" t="s">
        <v>234</v>
      </c>
      <c r="B26" s="8" t="s">
        <v>300</v>
      </c>
      <c r="C26" s="7" t="s">
        <v>123</v>
      </c>
      <c r="D26" s="8"/>
      <c r="E26" s="33" t="s">
        <v>63</v>
      </c>
      <c r="F26" s="47">
        <f>F27+F36</f>
        <v>2560.4</v>
      </c>
      <c r="G26" s="47">
        <f>G27+G36</f>
        <v>2199</v>
      </c>
      <c r="H26" s="47">
        <f>H27+H36</f>
        <v>2199</v>
      </c>
    </row>
    <row r="27" spans="1:8" ht="34.200000000000003" x14ac:dyDescent="0.25">
      <c r="A27" s="8" t="s">
        <v>234</v>
      </c>
      <c r="B27" s="8" t="s">
        <v>300</v>
      </c>
      <c r="C27" s="7" t="s">
        <v>412</v>
      </c>
      <c r="D27" s="8"/>
      <c r="E27" s="33" t="s">
        <v>533</v>
      </c>
      <c r="F27" s="47">
        <f>F28+F32+F34</f>
        <v>2144</v>
      </c>
      <c r="G27" s="47">
        <f>G28+G32+G34</f>
        <v>1785</v>
      </c>
      <c r="H27" s="47">
        <f>H28+H32+H34</f>
        <v>1785</v>
      </c>
    </row>
    <row r="28" spans="1:8" ht="68.400000000000006" x14ac:dyDescent="0.25">
      <c r="A28" s="8" t="s">
        <v>234</v>
      </c>
      <c r="B28" s="8" t="s">
        <v>300</v>
      </c>
      <c r="C28" s="7" t="s">
        <v>412</v>
      </c>
      <c r="D28" s="16" t="s">
        <v>537</v>
      </c>
      <c r="E28" s="34" t="s">
        <v>538</v>
      </c>
      <c r="F28" s="47">
        <f>F29+F30+F31</f>
        <v>2102</v>
      </c>
      <c r="G28" s="47">
        <f>G29+G30+G31</f>
        <v>1743</v>
      </c>
      <c r="H28" s="47">
        <f>H29+H30+H31</f>
        <v>1743</v>
      </c>
    </row>
    <row r="29" spans="1:8" ht="22.8" x14ac:dyDescent="0.25">
      <c r="A29" s="8" t="s">
        <v>234</v>
      </c>
      <c r="B29" s="8" t="s">
        <v>300</v>
      </c>
      <c r="C29" s="7" t="s">
        <v>412</v>
      </c>
      <c r="D29" s="17" t="s">
        <v>539</v>
      </c>
      <c r="E29" s="35" t="s">
        <v>170</v>
      </c>
      <c r="F29" s="47">
        <v>1296</v>
      </c>
      <c r="G29" s="47">
        <v>1102</v>
      </c>
      <c r="H29" s="47">
        <v>1102</v>
      </c>
    </row>
    <row r="30" spans="1:8" ht="34.200000000000003" x14ac:dyDescent="0.25">
      <c r="A30" s="8" t="s">
        <v>234</v>
      </c>
      <c r="B30" s="8" t="s">
        <v>300</v>
      </c>
      <c r="C30" s="7" t="s">
        <v>412</v>
      </c>
      <c r="D30" s="17" t="s">
        <v>540</v>
      </c>
      <c r="E30" s="35" t="s">
        <v>171</v>
      </c>
      <c r="F30" s="47">
        <v>320.19</v>
      </c>
      <c r="G30" s="47">
        <v>237</v>
      </c>
      <c r="H30" s="47">
        <v>237</v>
      </c>
    </row>
    <row r="31" spans="1:8" ht="45.6" x14ac:dyDescent="0.25">
      <c r="A31" s="8" t="s">
        <v>234</v>
      </c>
      <c r="B31" s="8" t="s">
        <v>300</v>
      </c>
      <c r="C31" s="7" t="s">
        <v>412</v>
      </c>
      <c r="D31" s="17">
        <v>129</v>
      </c>
      <c r="E31" s="35" t="s">
        <v>172</v>
      </c>
      <c r="F31" s="47">
        <v>485.81</v>
      </c>
      <c r="G31" s="47">
        <v>404</v>
      </c>
      <c r="H31" s="47">
        <v>404</v>
      </c>
    </row>
    <row r="32" spans="1:8" ht="22.8" x14ac:dyDescent="0.25">
      <c r="A32" s="8" t="s">
        <v>234</v>
      </c>
      <c r="B32" s="8" t="s">
        <v>300</v>
      </c>
      <c r="C32" s="7" t="s">
        <v>412</v>
      </c>
      <c r="D32" s="16" t="s">
        <v>236</v>
      </c>
      <c r="E32" s="34" t="s">
        <v>237</v>
      </c>
      <c r="F32" s="47">
        <f>F33</f>
        <v>40</v>
      </c>
      <c r="G32" s="47">
        <f>G33</f>
        <v>40</v>
      </c>
      <c r="H32" s="47">
        <f>H33</f>
        <v>40</v>
      </c>
    </row>
    <row r="33" spans="1:8" ht="22.8" x14ac:dyDescent="0.25">
      <c r="A33" s="8" t="s">
        <v>234</v>
      </c>
      <c r="B33" s="8" t="s">
        <v>300</v>
      </c>
      <c r="C33" s="7" t="s">
        <v>412</v>
      </c>
      <c r="D33" s="8" t="s">
        <v>238</v>
      </c>
      <c r="E33" s="33" t="s">
        <v>222</v>
      </c>
      <c r="F33" s="47">
        <v>40</v>
      </c>
      <c r="G33" s="47">
        <v>40</v>
      </c>
      <c r="H33" s="47">
        <v>40</v>
      </c>
    </row>
    <row r="34" spans="1:8" x14ac:dyDescent="0.25">
      <c r="A34" s="8" t="s">
        <v>234</v>
      </c>
      <c r="B34" s="8" t="s">
        <v>300</v>
      </c>
      <c r="C34" s="7" t="s">
        <v>412</v>
      </c>
      <c r="D34" s="16" t="s">
        <v>242</v>
      </c>
      <c r="E34" s="34" t="s">
        <v>243</v>
      </c>
      <c r="F34" s="47">
        <f>F35</f>
        <v>2</v>
      </c>
      <c r="G34" s="47">
        <f>G35</f>
        <v>2</v>
      </c>
      <c r="H34" s="47">
        <f>H35</f>
        <v>2</v>
      </c>
    </row>
    <row r="35" spans="1:8" x14ac:dyDescent="0.25">
      <c r="A35" s="8" t="s">
        <v>234</v>
      </c>
      <c r="B35" s="8" t="s">
        <v>300</v>
      </c>
      <c r="C35" s="7" t="s">
        <v>412</v>
      </c>
      <c r="D35" s="8">
        <v>853</v>
      </c>
      <c r="E35" s="35" t="s">
        <v>528</v>
      </c>
      <c r="F35" s="47">
        <v>2</v>
      </c>
      <c r="G35" s="47">
        <v>2</v>
      </c>
      <c r="H35" s="47">
        <v>2</v>
      </c>
    </row>
    <row r="36" spans="1:8" ht="45.6" x14ac:dyDescent="0.25">
      <c r="A36" s="8" t="s">
        <v>234</v>
      </c>
      <c r="B36" s="8" t="s">
        <v>300</v>
      </c>
      <c r="C36" s="7" t="s">
        <v>410</v>
      </c>
      <c r="D36" s="8"/>
      <c r="E36" s="35" t="s">
        <v>53</v>
      </c>
      <c r="F36" s="47">
        <f>F37</f>
        <v>416.4</v>
      </c>
      <c r="G36" s="47">
        <f>G37</f>
        <v>414</v>
      </c>
      <c r="H36" s="47">
        <f>H37</f>
        <v>414</v>
      </c>
    </row>
    <row r="37" spans="1:8" ht="68.400000000000006" x14ac:dyDescent="0.25">
      <c r="A37" s="8" t="s">
        <v>234</v>
      </c>
      <c r="B37" s="8" t="s">
        <v>300</v>
      </c>
      <c r="C37" s="7" t="s">
        <v>410</v>
      </c>
      <c r="D37" s="16" t="s">
        <v>537</v>
      </c>
      <c r="E37" s="34" t="s">
        <v>538</v>
      </c>
      <c r="F37" s="47">
        <f>F38+F40+F39</f>
        <v>416.4</v>
      </c>
      <c r="G37" s="47">
        <f>G38+G40+G39</f>
        <v>414</v>
      </c>
      <c r="H37" s="47">
        <f>H38+H40+H39</f>
        <v>414</v>
      </c>
    </row>
    <row r="38" spans="1:8" ht="22.8" x14ac:dyDescent="0.25">
      <c r="A38" s="8" t="s">
        <v>234</v>
      </c>
      <c r="B38" s="8" t="s">
        <v>300</v>
      </c>
      <c r="C38" s="7" t="s">
        <v>410</v>
      </c>
      <c r="D38" s="17" t="s">
        <v>539</v>
      </c>
      <c r="E38" s="35" t="s">
        <v>170</v>
      </c>
      <c r="F38" s="47">
        <v>255</v>
      </c>
      <c r="G38" s="47">
        <v>255</v>
      </c>
      <c r="H38" s="47">
        <v>255</v>
      </c>
    </row>
    <row r="39" spans="1:8" ht="22.8" x14ac:dyDescent="0.25">
      <c r="A39" s="8" t="s">
        <v>234</v>
      </c>
      <c r="B39" s="8" t="s">
        <v>300</v>
      </c>
      <c r="C39" s="7" t="s">
        <v>410</v>
      </c>
      <c r="D39" s="17" t="s">
        <v>540</v>
      </c>
      <c r="E39" s="35" t="s">
        <v>541</v>
      </c>
      <c r="F39" s="47">
        <v>64.811999999999998</v>
      </c>
      <c r="G39" s="47">
        <v>62</v>
      </c>
      <c r="H39" s="47">
        <v>62</v>
      </c>
    </row>
    <row r="40" spans="1:8" ht="45.6" x14ac:dyDescent="0.25">
      <c r="A40" s="8" t="s">
        <v>234</v>
      </c>
      <c r="B40" s="8" t="s">
        <v>300</v>
      </c>
      <c r="C40" s="7" t="s">
        <v>410</v>
      </c>
      <c r="D40" s="17">
        <v>129</v>
      </c>
      <c r="E40" s="35" t="s">
        <v>172</v>
      </c>
      <c r="F40" s="47">
        <v>96.587999999999994</v>
      </c>
      <c r="G40" s="47">
        <v>97</v>
      </c>
      <c r="H40" s="47">
        <v>97</v>
      </c>
    </row>
    <row r="41" spans="1:8" ht="57" x14ac:dyDescent="0.25">
      <c r="A41" s="10" t="s">
        <v>234</v>
      </c>
      <c r="B41" s="10" t="s">
        <v>227</v>
      </c>
      <c r="C41" s="8"/>
      <c r="D41" s="8"/>
      <c r="E41" s="33" t="s">
        <v>54</v>
      </c>
      <c r="F41" s="46">
        <f>F42</f>
        <v>32016.078000000005</v>
      </c>
      <c r="G41" s="46">
        <f>G42</f>
        <v>31134.628000000001</v>
      </c>
      <c r="H41" s="46">
        <f>H42</f>
        <v>31134.628000000001</v>
      </c>
    </row>
    <row r="42" spans="1:8" ht="22.8" x14ac:dyDescent="0.25">
      <c r="A42" s="8" t="s">
        <v>234</v>
      </c>
      <c r="B42" s="8" t="s">
        <v>227</v>
      </c>
      <c r="C42" s="7" t="s">
        <v>124</v>
      </c>
      <c r="D42" s="8"/>
      <c r="E42" s="33" t="s">
        <v>66</v>
      </c>
      <c r="F42" s="46">
        <f>F43+F51</f>
        <v>32016.078000000005</v>
      </c>
      <c r="G42" s="46">
        <f>G43+G51</f>
        <v>31134.628000000001</v>
      </c>
      <c r="H42" s="46">
        <f>H43+H51</f>
        <v>31134.628000000001</v>
      </c>
    </row>
    <row r="43" spans="1:8" ht="22.8" x14ac:dyDescent="0.25">
      <c r="A43" s="8" t="s">
        <v>234</v>
      </c>
      <c r="B43" s="8" t="s">
        <v>227</v>
      </c>
      <c r="C43" s="7" t="s">
        <v>403</v>
      </c>
      <c r="D43" s="7"/>
      <c r="E43" s="33" t="s">
        <v>67</v>
      </c>
      <c r="F43" s="47">
        <f>F44</f>
        <v>1090.0920000000001</v>
      </c>
      <c r="G43" s="47">
        <f>G44</f>
        <v>880.02800000000002</v>
      </c>
      <c r="H43" s="47">
        <f>H44</f>
        <v>880.02800000000002</v>
      </c>
    </row>
    <row r="44" spans="1:8" ht="45.6" x14ac:dyDescent="0.25">
      <c r="A44" s="8" t="s">
        <v>234</v>
      </c>
      <c r="B44" s="8" t="s">
        <v>227</v>
      </c>
      <c r="C44" s="8">
        <v>9950040680</v>
      </c>
      <c r="D44" s="8"/>
      <c r="E44" s="63" t="s">
        <v>329</v>
      </c>
      <c r="F44" s="47">
        <f>F45+F49</f>
        <v>1090.0920000000001</v>
      </c>
      <c r="G44" s="47">
        <f>G45+G49</f>
        <v>880.02800000000002</v>
      </c>
      <c r="H44" s="47">
        <f>H45+H49</f>
        <v>880.02800000000002</v>
      </c>
    </row>
    <row r="45" spans="1:8" ht="68.400000000000006" x14ac:dyDescent="0.25">
      <c r="A45" s="8" t="s">
        <v>234</v>
      </c>
      <c r="B45" s="8" t="s">
        <v>227</v>
      </c>
      <c r="C45" s="8">
        <v>9950040680</v>
      </c>
      <c r="D45" s="16" t="s">
        <v>537</v>
      </c>
      <c r="E45" s="34" t="s">
        <v>538</v>
      </c>
      <c r="F45" s="47">
        <f>F46+F48+F47</f>
        <v>1043.3440000000001</v>
      </c>
      <c r="G45" s="47">
        <f>G46+G47+G48</f>
        <v>833.28</v>
      </c>
      <c r="H45" s="47">
        <f>H46+H47+H48</f>
        <v>833.28</v>
      </c>
    </row>
    <row r="46" spans="1:8" ht="22.8" x14ac:dyDescent="0.25">
      <c r="A46" s="8" t="s">
        <v>234</v>
      </c>
      <c r="B46" s="8" t="s">
        <v>227</v>
      </c>
      <c r="C46" s="8">
        <v>9950040680</v>
      </c>
      <c r="D46" s="17" t="s">
        <v>539</v>
      </c>
      <c r="E46" s="35" t="s">
        <v>170</v>
      </c>
      <c r="F46" s="47">
        <v>758.3</v>
      </c>
      <c r="G46" s="47">
        <v>640</v>
      </c>
      <c r="H46" s="47">
        <v>640</v>
      </c>
    </row>
    <row r="47" spans="1:8" ht="34.200000000000003" x14ac:dyDescent="0.25">
      <c r="A47" s="8" t="s">
        <v>234</v>
      </c>
      <c r="B47" s="8" t="s">
        <v>227</v>
      </c>
      <c r="C47" s="8">
        <v>9950040680</v>
      </c>
      <c r="D47" s="17" t="s">
        <v>540</v>
      </c>
      <c r="E47" s="35" t="s">
        <v>171</v>
      </c>
      <c r="F47" s="47">
        <v>45.015999999999998</v>
      </c>
      <c r="G47" s="47"/>
      <c r="H47" s="47"/>
    </row>
    <row r="48" spans="1:8" ht="45.6" x14ac:dyDescent="0.25">
      <c r="A48" s="8" t="s">
        <v>234</v>
      </c>
      <c r="B48" s="8" t="s">
        <v>227</v>
      </c>
      <c r="C48" s="8">
        <v>9950040680</v>
      </c>
      <c r="D48" s="17">
        <v>129</v>
      </c>
      <c r="E48" s="35" t="s">
        <v>172</v>
      </c>
      <c r="F48" s="47">
        <v>240.02799999999999</v>
      </c>
      <c r="G48" s="47">
        <v>193.28</v>
      </c>
      <c r="H48" s="47">
        <v>193.28</v>
      </c>
    </row>
    <row r="49" spans="1:8" ht="22.8" x14ac:dyDescent="0.25">
      <c r="A49" s="8" t="s">
        <v>234</v>
      </c>
      <c r="B49" s="8" t="s">
        <v>227</v>
      </c>
      <c r="C49" s="8">
        <v>9950040680</v>
      </c>
      <c r="D49" s="16" t="s">
        <v>236</v>
      </c>
      <c r="E49" s="34" t="s">
        <v>237</v>
      </c>
      <c r="F49" s="47">
        <f>F50</f>
        <v>46.747999999999998</v>
      </c>
      <c r="G49" s="47">
        <f>G50</f>
        <v>46.747999999999998</v>
      </c>
      <c r="H49" s="47">
        <f>H50</f>
        <v>46.747999999999998</v>
      </c>
    </row>
    <row r="50" spans="1:8" ht="22.8" x14ac:dyDescent="0.25">
      <c r="A50" s="8" t="s">
        <v>234</v>
      </c>
      <c r="B50" s="8" t="s">
        <v>227</v>
      </c>
      <c r="C50" s="8">
        <v>9950040680</v>
      </c>
      <c r="D50" s="8" t="s">
        <v>238</v>
      </c>
      <c r="E50" s="33" t="s">
        <v>222</v>
      </c>
      <c r="F50" s="47">
        <v>46.747999999999998</v>
      </c>
      <c r="G50" s="47">
        <v>46.747999999999998</v>
      </c>
      <c r="H50" s="47">
        <v>46.747999999999998</v>
      </c>
    </row>
    <row r="51" spans="1:8" ht="34.200000000000003" x14ac:dyDescent="0.25">
      <c r="A51" s="8" t="s">
        <v>234</v>
      </c>
      <c r="B51" s="8" t="s">
        <v>227</v>
      </c>
      <c r="C51" s="7" t="s">
        <v>123</v>
      </c>
      <c r="D51" s="8"/>
      <c r="E51" s="33" t="s">
        <v>61</v>
      </c>
      <c r="F51" s="47">
        <f>F52+F59+F64</f>
        <v>30925.986000000004</v>
      </c>
      <c r="G51" s="47">
        <f>G52+G59+G64</f>
        <v>30254.600000000002</v>
      </c>
      <c r="H51" s="47">
        <f>H52+H59+H64</f>
        <v>30254.600000000002</v>
      </c>
    </row>
    <row r="52" spans="1:8" ht="34.200000000000003" x14ac:dyDescent="0.25">
      <c r="A52" s="8" t="s">
        <v>234</v>
      </c>
      <c r="B52" s="8" t="s">
        <v>227</v>
      </c>
      <c r="C52" s="7" t="s">
        <v>318</v>
      </c>
      <c r="D52" s="8"/>
      <c r="E52" s="33" t="s">
        <v>125</v>
      </c>
      <c r="F52" s="47">
        <f>F53+F57</f>
        <v>21832.766000000003</v>
      </c>
      <c r="G52" s="47">
        <f>G53+G57</f>
        <v>20990.7</v>
      </c>
      <c r="H52" s="47">
        <f>H53+H57</f>
        <v>20990.7</v>
      </c>
    </row>
    <row r="53" spans="1:8" ht="68.400000000000006" x14ac:dyDescent="0.25">
      <c r="A53" s="8" t="s">
        <v>234</v>
      </c>
      <c r="B53" s="8" t="s">
        <v>227</v>
      </c>
      <c r="C53" s="7" t="s">
        <v>318</v>
      </c>
      <c r="D53" s="16" t="s">
        <v>537</v>
      </c>
      <c r="E53" s="34" t="s">
        <v>538</v>
      </c>
      <c r="F53" s="47">
        <f>F54+F55+F56</f>
        <v>20837.616000000002</v>
      </c>
      <c r="G53" s="47">
        <f>G54+G55+G56</f>
        <v>20489.7</v>
      </c>
      <c r="H53" s="47">
        <f>H54+H55+H56</f>
        <v>20489.7</v>
      </c>
    </row>
    <row r="54" spans="1:8" ht="22.8" x14ac:dyDescent="0.25">
      <c r="A54" s="8" t="s">
        <v>234</v>
      </c>
      <c r="B54" s="8" t="s">
        <v>227</v>
      </c>
      <c r="C54" s="7" t="s">
        <v>318</v>
      </c>
      <c r="D54" s="17" t="s">
        <v>539</v>
      </c>
      <c r="E54" s="35" t="s">
        <v>170</v>
      </c>
      <c r="F54" s="47">
        <v>12778</v>
      </c>
      <c r="G54" s="47">
        <v>12480.7</v>
      </c>
      <c r="H54" s="47">
        <v>12480.7</v>
      </c>
    </row>
    <row r="55" spans="1:8" ht="34.200000000000003" x14ac:dyDescent="0.25">
      <c r="A55" s="8" t="s">
        <v>234</v>
      </c>
      <c r="B55" s="8" t="s">
        <v>227</v>
      </c>
      <c r="C55" s="7" t="s">
        <v>318</v>
      </c>
      <c r="D55" s="17" t="s">
        <v>540</v>
      </c>
      <c r="E55" s="35" t="s">
        <v>171</v>
      </c>
      <c r="F55" s="47">
        <v>3257</v>
      </c>
      <c r="G55" s="47">
        <v>3257</v>
      </c>
      <c r="H55" s="47">
        <v>3257</v>
      </c>
    </row>
    <row r="56" spans="1:8" ht="45.6" x14ac:dyDescent="0.25">
      <c r="A56" s="8" t="s">
        <v>234</v>
      </c>
      <c r="B56" s="8" t="s">
        <v>227</v>
      </c>
      <c r="C56" s="7" t="s">
        <v>318</v>
      </c>
      <c r="D56" s="17">
        <v>129</v>
      </c>
      <c r="E56" s="35" t="s">
        <v>172</v>
      </c>
      <c r="F56" s="47">
        <v>4802.616</v>
      </c>
      <c r="G56" s="47">
        <v>4752</v>
      </c>
      <c r="H56" s="47">
        <v>4752</v>
      </c>
    </row>
    <row r="57" spans="1:8" ht="22.8" x14ac:dyDescent="0.25">
      <c r="A57" s="8" t="s">
        <v>234</v>
      </c>
      <c r="B57" s="8" t="s">
        <v>227</v>
      </c>
      <c r="C57" s="7" t="s">
        <v>318</v>
      </c>
      <c r="D57" s="16" t="s">
        <v>236</v>
      </c>
      <c r="E57" s="34" t="s">
        <v>237</v>
      </c>
      <c r="F57" s="47">
        <f>F58</f>
        <v>995.15</v>
      </c>
      <c r="G57" s="47">
        <f>G58</f>
        <v>501</v>
      </c>
      <c r="H57" s="47">
        <f>H58</f>
        <v>501</v>
      </c>
    </row>
    <row r="58" spans="1:8" ht="22.8" x14ac:dyDescent="0.25">
      <c r="A58" s="8" t="s">
        <v>234</v>
      </c>
      <c r="B58" s="8" t="s">
        <v>227</v>
      </c>
      <c r="C58" s="7" t="s">
        <v>318</v>
      </c>
      <c r="D58" s="8" t="s">
        <v>238</v>
      </c>
      <c r="E58" s="33" t="s">
        <v>222</v>
      </c>
      <c r="F58" s="47">
        <v>995.15</v>
      </c>
      <c r="G58" s="47">
        <v>501</v>
      </c>
      <c r="H58" s="47">
        <v>501</v>
      </c>
    </row>
    <row r="59" spans="1:8" ht="22.8" x14ac:dyDescent="0.25">
      <c r="A59" s="8" t="s">
        <v>234</v>
      </c>
      <c r="B59" s="8" t="s">
        <v>227</v>
      </c>
      <c r="C59" s="7" t="s">
        <v>319</v>
      </c>
      <c r="D59" s="8"/>
      <c r="E59" s="33" t="s">
        <v>126</v>
      </c>
      <c r="F59" s="47">
        <f>F60</f>
        <v>1474.2839999999999</v>
      </c>
      <c r="G59" s="47">
        <f>G60</f>
        <v>1434.8999999999999</v>
      </c>
      <c r="H59" s="47">
        <f>H60</f>
        <v>1434.8999999999999</v>
      </c>
    </row>
    <row r="60" spans="1:8" ht="68.400000000000006" x14ac:dyDescent="0.25">
      <c r="A60" s="8" t="s">
        <v>234</v>
      </c>
      <c r="B60" s="8" t="s">
        <v>227</v>
      </c>
      <c r="C60" s="7" t="s">
        <v>319</v>
      </c>
      <c r="D60" s="16" t="s">
        <v>537</v>
      </c>
      <c r="E60" s="34" t="s">
        <v>538</v>
      </c>
      <c r="F60" s="47">
        <f>F61+F62+F63</f>
        <v>1474.2839999999999</v>
      </c>
      <c r="G60" s="47">
        <f>G61+G62+G63</f>
        <v>1434.8999999999999</v>
      </c>
      <c r="H60" s="47">
        <f>H61+H62+H63</f>
        <v>1434.8999999999999</v>
      </c>
    </row>
    <row r="61" spans="1:8" ht="22.8" x14ac:dyDescent="0.25">
      <c r="A61" s="8" t="s">
        <v>234</v>
      </c>
      <c r="B61" s="8" t="s">
        <v>227</v>
      </c>
      <c r="C61" s="7" t="s">
        <v>319</v>
      </c>
      <c r="D61" s="17" t="s">
        <v>539</v>
      </c>
      <c r="E61" s="35" t="s">
        <v>170</v>
      </c>
      <c r="F61" s="47">
        <v>877.1</v>
      </c>
      <c r="G61" s="47">
        <v>877.1</v>
      </c>
      <c r="H61" s="47">
        <v>877.1</v>
      </c>
    </row>
    <row r="62" spans="1:8" ht="34.200000000000003" x14ac:dyDescent="0.25">
      <c r="A62" s="8" t="s">
        <v>234</v>
      </c>
      <c r="B62" s="8" t="s">
        <v>227</v>
      </c>
      <c r="C62" s="7" t="s">
        <v>319</v>
      </c>
      <c r="D62" s="17" t="s">
        <v>540</v>
      </c>
      <c r="E62" s="35" t="s">
        <v>171</v>
      </c>
      <c r="F62" s="47">
        <v>264.38400000000001</v>
      </c>
      <c r="G62" s="47">
        <v>225</v>
      </c>
      <c r="H62" s="47">
        <v>225</v>
      </c>
    </row>
    <row r="63" spans="1:8" ht="45.6" x14ac:dyDescent="0.25">
      <c r="A63" s="8" t="s">
        <v>234</v>
      </c>
      <c r="B63" s="8" t="s">
        <v>227</v>
      </c>
      <c r="C63" s="7" t="s">
        <v>319</v>
      </c>
      <c r="D63" s="17">
        <v>129</v>
      </c>
      <c r="E63" s="35" t="s">
        <v>172</v>
      </c>
      <c r="F63" s="47">
        <v>332.8</v>
      </c>
      <c r="G63" s="47">
        <v>332.8</v>
      </c>
      <c r="H63" s="47">
        <v>332.8</v>
      </c>
    </row>
    <row r="64" spans="1:8" ht="57" x14ac:dyDescent="0.25">
      <c r="A64" s="8" t="s">
        <v>234</v>
      </c>
      <c r="B64" s="8" t="s">
        <v>227</v>
      </c>
      <c r="C64" s="7" t="s">
        <v>320</v>
      </c>
      <c r="D64" s="17"/>
      <c r="E64" s="35" t="s">
        <v>502</v>
      </c>
      <c r="F64" s="47">
        <f>F65</f>
        <v>7618.9359999999997</v>
      </c>
      <c r="G64" s="47">
        <f>G65</f>
        <v>7829</v>
      </c>
      <c r="H64" s="47">
        <f>H65</f>
        <v>7829</v>
      </c>
    </row>
    <row r="65" spans="1:8" ht="68.400000000000006" x14ac:dyDescent="0.25">
      <c r="A65" s="8" t="s">
        <v>234</v>
      </c>
      <c r="B65" s="8" t="s">
        <v>227</v>
      </c>
      <c r="C65" s="7" t="s">
        <v>320</v>
      </c>
      <c r="D65" s="16" t="s">
        <v>537</v>
      </c>
      <c r="E65" s="34" t="s">
        <v>538</v>
      </c>
      <c r="F65" s="47">
        <f>F66+F67+F68</f>
        <v>7618.9359999999997</v>
      </c>
      <c r="G65" s="47">
        <f>G66+G67+G68</f>
        <v>7829</v>
      </c>
      <c r="H65" s="47">
        <f>H66+H67+H68</f>
        <v>7829</v>
      </c>
    </row>
    <row r="66" spans="1:8" ht="22.8" x14ac:dyDescent="0.25">
      <c r="A66" s="8" t="s">
        <v>234</v>
      </c>
      <c r="B66" s="8" t="s">
        <v>227</v>
      </c>
      <c r="C66" s="7" t="s">
        <v>320</v>
      </c>
      <c r="D66" s="17" t="s">
        <v>539</v>
      </c>
      <c r="E66" s="35" t="s">
        <v>170</v>
      </c>
      <c r="F66" s="47">
        <v>4596.7</v>
      </c>
      <c r="G66" s="47">
        <v>4715</v>
      </c>
      <c r="H66" s="47">
        <v>4715</v>
      </c>
    </row>
    <row r="67" spans="1:8" ht="22.8" x14ac:dyDescent="0.25">
      <c r="A67" s="8" t="s">
        <v>234</v>
      </c>
      <c r="B67" s="8" t="s">
        <v>227</v>
      </c>
      <c r="C67" s="7" t="s">
        <v>320</v>
      </c>
      <c r="D67" s="17" t="s">
        <v>540</v>
      </c>
      <c r="E67" s="35" t="s">
        <v>541</v>
      </c>
      <c r="F67" s="47">
        <v>1252.9839999999999</v>
      </c>
      <c r="G67" s="47">
        <v>1298</v>
      </c>
      <c r="H67" s="47">
        <v>1298</v>
      </c>
    </row>
    <row r="68" spans="1:8" ht="45.6" x14ac:dyDescent="0.25">
      <c r="A68" s="8" t="s">
        <v>234</v>
      </c>
      <c r="B68" s="8" t="s">
        <v>227</v>
      </c>
      <c r="C68" s="7" t="s">
        <v>320</v>
      </c>
      <c r="D68" s="17">
        <v>129</v>
      </c>
      <c r="E68" s="35" t="s">
        <v>172</v>
      </c>
      <c r="F68" s="47">
        <v>1769.252</v>
      </c>
      <c r="G68" s="47">
        <v>1816</v>
      </c>
      <c r="H68" s="47">
        <v>1816</v>
      </c>
    </row>
    <row r="69" spans="1:8" ht="12" x14ac:dyDescent="0.25">
      <c r="A69" s="10" t="s">
        <v>234</v>
      </c>
      <c r="B69" s="11" t="s">
        <v>26</v>
      </c>
      <c r="C69" s="11"/>
      <c r="D69" s="59"/>
      <c r="E69" s="76" t="s">
        <v>346</v>
      </c>
      <c r="F69" s="46">
        <f t="shared" ref="F69:H73" si="1">F70</f>
        <v>103.6</v>
      </c>
      <c r="G69" s="46">
        <f t="shared" si="1"/>
        <v>6.9</v>
      </c>
      <c r="H69" s="46">
        <f t="shared" si="1"/>
        <v>11.1</v>
      </c>
    </row>
    <row r="70" spans="1:8" ht="22.8" x14ac:dyDescent="0.25">
      <c r="A70" s="8" t="s">
        <v>234</v>
      </c>
      <c r="B70" s="7" t="s">
        <v>26</v>
      </c>
      <c r="C70" s="7" t="s">
        <v>124</v>
      </c>
      <c r="D70" s="8"/>
      <c r="E70" s="33" t="s">
        <v>66</v>
      </c>
      <c r="F70" s="47">
        <f t="shared" si="1"/>
        <v>103.6</v>
      </c>
      <c r="G70" s="47">
        <f t="shared" si="1"/>
        <v>6.9</v>
      </c>
      <c r="H70" s="47">
        <f t="shared" si="1"/>
        <v>11.1</v>
      </c>
    </row>
    <row r="71" spans="1:8" ht="22.8" x14ac:dyDescent="0.25">
      <c r="A71" s="12" t="s">
        <v>234</v>
      </c>
      <c r="B71" s="13" t="s">
        <v>26</v>
      </c>
      <c r="C71" s="70" t="s">
        <v>403</v>
      </c>
      <c r="D71" s="13"/>
      <c r="E71" s="43" t="s">
        <v>67</v>
      </c>
      <c r="F71" s="47">
        <f t="shared" si="1"/>
        <v>103.6</v>
      </c>
      <c r="G71" s="47">
        <f t="shared" si="1"/>
        <v>6.9</v>
      </c>
      <c r="H71" s="47">
        <f t="shared" si="1"/>
        <v>11.1</v>
      </c>
    </row>
    <row r="72" spans="1:8" ht="45.6" x14ac:dyDescent="0.25">
      <c r="A72" s="8" t="s">
        <v>234</v>
      </c>
      <c r="B72" s="7" t="s">
        <v>26</v>
      </c>
      <c r="C72" s="70" t="s">
        <v>612</v>
      </c>
      <c r="D72" s="17"/>
      <c r="E72" s="21" t="s">
        <v>345</v>
      </c>
      <c r="F72" s="64">
        <f t="shared" si="1"/>
        <v>103.6</v>
      </c>
      <c r="G72" s="64">
        <f t="shared" si="1"/>
        <v>6.9</v>
      </c>
      <c r="H72" s="64">
        <f t="shared" si="1"/>
        <v>11.1</v>
      </c>
    </row>
    <row r="73" spans="1:8" ht="22.8" x14ac:dyDescent="0.25">
      <c r="A73" s="8" t="s">
        <v>234</v>
      </c>
      <c r="B73" s="7" t="s">
        <v>26</v>
      </c>
      <c r="C73" s="70" t="s">
        <v>612</v>
      </c>
      <c r="D73" s="16" t="s">
        <v>236</v>
      </c>
      <c r="E73" s="34" t="s">
        <v>237</v>
      </c>
      <c r="F73" s="64">
        <f t="shared" si="1"/>
        <v>103.6</v>
      </c>
      <c r="G73" s="64">
        <f t="shared" si="1"/>
        <v>6.9</v>
      </c>
      <c r="H73" s="64">
        <f t="shared" si="1"/>
        <v>11.1</v>
      </c>
    </row>
    <row r="74" spans="1:8" ht="22.8" x14ac:dyDescent="0.25">
      <c r="A74" s="8" t="s">
        <v>234</v>
      </c>
      <c r="B74" s="7" t="s">
        <v>26</v>
      </c>
      <c r="C74" s="70" t="s">
        <v>612</v>
      </c>
      <c r="D74" s="8" t="s">
        <v>238</v>
      </c>
      <c r="E74" s="33" t="s">
        <v>222</v>
      </c>
      <c r="F74" s="64">
        <v>103.6</v>
      </c>
      <c r="G74" s="47">
        <v>6.9</v>
      </c>
      <c r="H74" s="47">
        <v>11.1</v>
      </c>
    </row>
    <row r="75" spans="1:8" ht="45.6" x14ac:dyDescent="0.25">
      <c r="A75" s="10" t="s">
        <v>234</v>
      </c>
      <c r="B75" s="10" t="s">
        <v>22</v>
      </c>
      <c r="C75" s="7"/>
      <c r="D75" s="8"/>
      <c r="E75" s="33" t="s">
        <v>33</v>
      </c>
      <c r="F75" s="55">
        <f>F76</f>
        <v>13507.366</v>
      </c>
      <c r="G75" s="55">
        <f>G76</f>
        <v>13487.7</v>
      </c>
      <c r="H75" s="55">
        <f>H76</f>
        <v>13545.800000000001</v>
      </c>
    </row>
    <row r="76" spans="1:8" ht="22.8" x14ac:dyDescent="0.25">
      <c r="A76" s="8" t="s">
        <v>234</v>
      </c>
      <c r="B76" s="8" t="s">
        <v>22</v>
      </c>
      <c r="C76" s="7" t="s">
        <v>124</v>
      </c>
      <c r="D76" s="8"/>
      <c r="E76" s="33" t="s">
        <v>66</v>
      </c>
      <c r="F76" s="47">
        <f>F77+F96</f>
        <v>13507.366</v>
      </c>
      <c r="G76" s="47">
        <f>G77+G96</f>
        <v>13487.7</v>
      </c>
      <c r="H76" s="47">
        <f>H77+H96</f>
        <v>13545.800000000001</v>
      </c>
    </row>
    <row r="77" spans="1:8" ht="34.200000000000003" x14ac:dyDescent="0.25">
      <c r="A77" s="8" t="s">
        <v>234</v>
      </c>
      <c r="B77" s="8" t="s">
        <v>22</v>
      </c>
      <c r="C77" s="7" t="s">
        <v>123</v>
      </c>
      <c r="D77" s="8"/>
      <c r="E77" s="33" t="s">
        <v>63</v>
      </c>
      <c r="F77" s="47">
        <f>F78+F83+F92</f>
        <v>11029.805</v>
      </c>
      <c r="G77" s="47">
        <f>G78+G83+G92</f>
        <v>11659.300000000001</v>
      </c>
      <c r="H77" s="47">
        <f>H78+H83+H92</f>
        <v>11659.300000000001</v>
      </c>
    </row>
    <row r="78" spans="1:8" ht="34.200000000000003" x14ac:dyDescent="0.25">
      <c r="A78" s="8" t="s">
        <v>234</v>
      </c>
      <c r="B78" s="8" t="s">
        <v>22</v>
      </c>
      <c r="C78" s="7" t="s">
        <v>318</v>
      </c>
      <c r="D78" s="8"/>
      <c r="E78" s="33" t="s">
        <v>125</v>
      </c>
      <c r="F78" s="47">
        <f>F79</f>
        <v>5478.6689999999999</v>
      </c>
      <c r="G78" s="47">
        <f>G79</f>
        <v>6213.2</v>
      </c>
      <c r="H78" s="47">
        <f>H79</f>
        <v>6213.2</v>
      </c>
    </row>
    <row r="79" spans="1:8" ht="68.400000000000006" x14ac:dyDescent="0.25">
      <c r="A79" s="8" t="s">
        <v>234</v>
      </c>
      <c r="B79" s="8" t="s">
        <v>22</v>
      </c>
      <c r="C79" s="7" t="s">
        <v>318</v>
      </c>
      <c r="D79" s="16" t="s">
        <v>537</v>
      </c>
      <c r="E79" s="34" t="s">
        <v>538</v>
      </c>
      <c r="F79" s="47">
        <f>F80+F82+F81</f>
        <v>5478.6689999999999</v>
      </c>
      <c r="G79" s="47">
        <f>G80+G82+G81</f>
        <v>6213.2</v>
      </c>
      <c r="H79" s="47">
        <f>H80+H82+H81</f>
        <v>6213.2</v>
      </c>
    </row>
    <row r="80" spans="1:8" ht="22.8" x14ac:dyDescent="0.25">
      <c r="A80" s="8" t="s">
        <v>234</v>
      </c>
      <c r="B80" s="8" t="s">
        <v>22</v>
      </c>
      <c r="C80" s="7" t="s">
        <v>318</v>
      </c>
      <c r="D80" s="17" t="s">
        <v>539</v>
      </c>
      <c r="E80" s="35" t="s">
        <v>170</v>
      </c>
      <c r="F80" s="47">
        <v>3671.4</v>
      </c>
      <c r="G80" s="47">
        <v>3671.4</v>
      </c>
      <c r="H80" s="47">
        <v>3671.4</v>
      </c>
    </row>
    <row r="81" spans="1:8" ht="22.8" x14ac:dyDescent="0.25">
      <c r="A81" s="8" t="s">
        <v>234</v>
      </c>
      <c r="B81" s="8" t="s">
        <v>22</v>
      </c>
      <c r="C81" s="7" t="s">
        <v>318</v>
      </c>
      <c r="D81" s="17" t="s">
        <v>540</v>
      </c>
      <c r="E81" s="35" t="s">
        <v>541</v>
      </c>
      <c r="F81" s="47">
        <v>535.86599999999999</v>
      </c>
      <c r="G81" s="47">
        <v>1100</v>
      </c>
      <c r="H81" s="47">
        <v>1100</v>
      </c>
    </row>
    <row r="82" spans="1:8" ht="45.6" x14ac:dyDescent="0.25">
      <c r="A82" s="8" t="s">
        <v>234</v>
      </c>
      <c r="B82" s="8" t="s">
        <v>22</v>
      </c>
      <c r="C82" s="7" t="s">
        <v>318</v>
      </c>
      <c r="D82" s="17">
        <v>129</v>
      </c>
      <c r="E82" s="35" t="s">
        <v>172</v>
      </c>
      <c r="F82" s="47">
        <v>1271.403</v>
      </c>
      <c r="G82" s="47">
        <v>1441.8</v>
      </c>
      <c r="H82" s="47">
        <v>1441.8</v>
      </c>
    </row>
    <row r="83" spans="1:8" ht="34.200000000000003" x14ac:dyDescent="0.25">
      <c r="A83" s="8" t="s">
        <v>234</v>
      </c>
      <c r="B83" s="8" t="s">
        <v>22</v>
      </c>
      <c r="C83" s="22" t="s">
        <v>413</v>
      </c>
      <c r="D83" s="8"/>
      <c r="E83" s="33" t="s">
        <v>64</v>
      </c>
      <c r="F83" s="47">
        <f>F84+F88+F90</f>
        <v>2563.0360000000005</v>
      </c>
      <c r="G83" s="47">
        <f>G84+G88+G90</f>
        <v>2458.0000000000005</v>
      </c>
      <c r="H83" s="47">
        <f>H84+H88+H90</f>
        <v>2458.0000000000005</v>
      </c>
    </row>
    <row r="84" spans="1:8" ht="68.400000000000006" x14ac:dyDescent="0.25">
      <c r="A84" s="8" t="s">
        <v>234</v>
      </c>
      <c r="B84" s="8" t="s">
        <v>22</v>
      </c>
      <c r="C84" s="22" t="s">
        <v>413</v>
      </c>
      <c r="D84" s="16" t="s">
        <v>537</v>
      </c>
      <c r="E84" s="34" t="s">
        <v>538</v>
      </c>
      <c r="F84" s="47">
        <f>F85+F86+F87</f>
        <v>2506.8360000000002</v>
      </c>
      <c r="G84" s="47">
        <f>G85+G86+G87</f>
        <v>2401.8000000000002</v>
      </c>
      <c r="H84" s="47">
        <f>H85+H86+H87</f>
        <v>2401.8000000000002</v>
      </c>
    </row>
    <row r="85" spans="1:8" ht="22.8" x14ac:dyDescent="0.25">
      <c r="A85" s="8" t="s">
        <v>234</v>
      </c>
      <c r="B85" s="8" t="s">
        <v>22</v>
      </c>
      <c r="C85" s="22" t="s">
        <v>413</v>
      </c>
      <c r="D85" s="17" t="s">
        <v>539</v>
      </c>
      <c r="E85" s="35" t="s">
        <v>170</v>
      </c>
      <c r="F85" s="47">
        <v>1506.7</v>
      </c>
      <c r="G85" s="47">
        <v>1506.7</v>
      </c>
      <c r="H85" s="47">
        <v>1506.7</v>
      </c>
    </row>
    <row r="86" spans="1:8" ht="22.8" x14ac:dyDescent="0.25">
      <c r="A86" s="8" t="s">
        <v>234</v>
      </c>
      <c r="B86" s="8" t="s">
        <v>22</v>
      </c>
      <c r="C86" s="22" t="s">
        <v>413</v>
      </c>
      <c r="D86" s="17" t="s">
        <v>540</v>
      </c>
      <c r="E86" s="35" t="s">
        <v>541</v>
      </c>
      <c r="F86" s="47">
        <v>446.762</v>
      </c>
      <c r="G86" s="47">
        <v>338</v>
      </c>
      <c r="H86" s="47">
        <v>338</v>
      </c>
    </row>
    <row r="87" spans="1:8" ht="45.6" x14ac:dyDescent="0.25">
      <c r="A87" s="8" t="s">
        <v>234</v>
      </c>
      <c r="B87" s="8" t="s">
        <v>22</v>
      </c>
      <c r="C87" s="22" t="s">
        <v>413</v>
      </c>
      <c r="D87" s="17">
        <v>129</v>
      </c>
      <c r="E87" s="35" t="s">
        <v>172</v>
      </c>
      <c r="F87" s="47">
        <v>553.37400000000002</v>
      </c>
      <c r="G87" s="47">
        <v>557.1</v>
      </c>
      <c r="H87" s="47">
        <v>557.1</v>
      </c>
    </row>
    <row r="88" spans="1:8" ht="22.8" x14ac:dyDescent="0.25">
      <c r="A88" s="8" t="s">
        <v>234</v>
      </c>
      <c r="B88" s="8" t="s">
        <v>22</v>
      </c>
      <c r="C88" s="22" t="s">
        <v>413</v>
      </c>
      <c r="D88" s="16" t="s">
        <v>236</v>
      </c>
      <c r="E88" s="34" t="s">
        <v>237</v>
      </c>
      <c r="F88" s="47">
        <f>F89</f>
        <v>54.9</v>
      </c>
      <c r="G88" s="47">
        <f>G89</f>
        <v>54.9</v>
      </c>
      <c r="H88" s="47">
        <f>H89</f>
        <v>54.9</v>
      </c>
    </row>
    <row r="89" spans="1:8" ht="22.8" x14ac:dyDescent="0.25">
      <c r="A89" s="8" t="s">
        <v>234</v>
      </c>
      <c r="B89" s="8" t="s">
        <v>22</v>
      </c>
      <c r="C89" s="22" t="s">
        <v>413</v>
      </c>
      <c r="D89" s="8" t="s">
        <v>238</v>
      </c>
      <c r="E89" s="33" t="s">
        <v>222</v>
      </c>
      <c r="F89" s="47">
        <v>54.9</v>
      </c>
      <c r="G89" s="47">
        <v>54.9</v>
      </c>
      <c r="H89" s="47">
        <v>54.9</v>
      </c>
    </row>
    <row r="90" spans="1:8" x14ac:dyDescent="0.25">
      <c r="A90" s="8" t="s">
        <v>234</v>
      </c>
      <c r="B90" s="8" t="s">
        <v>22</v>
      </c>
      <c r="C90" s="22" t="s">
        <v>413</v>
      </c>
      <c r="D90" s="8" t="s">
        <v>242</v>
      </c>
      <c r="E90" s="34" t="s">
        <v>243</v>
      </c>
      <c r="F90" s="47">
        <f>F91</f>
        <v>1.3</v>
      </c>
      <c r="G90" s="47">
        <f>G91</f>
        <v>1.3</v>
      </c>
      <c r="H90" s="47">
        <f>H91</f>
        <v>1.3</v>
      </c>
    </row>
    <row r="91" spans="1:8" x14ac:dyDescent="0.25">
      <c r="A91" s="12" t="s">
        <v>234</v>
      </c>
      <c r="B91" s="12" t="s">
        <v>22</v>
      </c>
      <c r="C91" s="22" t="s">
        <v>413</v>
      </c>
      <c r="D91" s="8">
        <v>853</v>
      </c>
      <c r="E91" s="35" t="s">
        <v>528</v>
      </c>
      <c r="F91" s="53">
        <v>1.3</v>
      </c>
      <c r="G91" s="53">
        <v>1.3</v>
      </c>
      <c r="H91" s="53">
        <v>1.3</v>
      </c>
    </row>
    <row r="92" spans="1:8" ht="57" x14ac:dyDescent="0.25">
      <c r="A92" s="8" t="s">
        <v>234</v>
      </c>
      <c r="B92" s="8" t="s">
        <v>22</v>
      </c>
      <c r="C92" s="7" t="s">
        <v>320</v>
      </c>
      <c r="D92" s="17"/>
      <c r="E92" s="35" t="s">
        <v>502</v>
      </c>
      <c r="F92" s="47">
        <f>F93</f>
        <v>2988.1</v>
      </c>
      <c r="G92" s="47">
        <f>G93</f>
        <v>2988.1</v>
      </c>
      <c r="H92" s="47">
        <f>H93</f>
        <v>2988.1</v>
      </c>
    </row>
    <row r="93" spans="1:8" ht="68.400000000000006" x14ac:dyDescent="0.25">
      <c r="A93" s="8" t="s">
        <v>234</v>
      </c>
      <c r="B93" s="8" t="s">
        <v>22</v>
      </c>
      <c r="C93" s="7" t="s">
        <v>320</v>
      </c>
      <c r="D93" s="16" t="s">
        <v>537</v>
      </c>
      <c r="E93" s="34" t="s">
        <v>538</v>
      </c>
      <c r="F93" s="47">
        <f>F94+F95</f>
        <v>2988.1</v>
      </c>
      <c r="G93" s="47">
        <f>G94+G95</f>
        <v>2988.1</v>
      </c>
      <c r="H93" s="47">
        <f>H94+H95</f>
        <v>2988.1</v>
      </c>
    </row>
    <row r="94" spans="1:8" ht="22.8" x14ac:dyDescent="0.25">
      <c r="A94" s="8" t="s">
        <v>234</v>
      </c>
      <c r="B94" s="8" t="s">
        <v>22</v>
      </c>
      <c r="C94" s="7" t="s">
        <v>320</v>
      </c>
      <c r="D94" s="17" t="s">
        <v>539</v>
      </c>
      <c r="E94" s="35" t="s">
        <v>170</v>
      </c>
      <c r="F94" s="47">
        <v>2295</v>
      </c>
      <c r="G94" s="47">
        <v>2295</v>
      </c>
      <c r="H94" s="47">
        <v>2295</v>
      </c>
    </row>
    <row r="95" spans="1:8" ht="45.6" x14ac:dyDescent="0.25">
      <c r="A95" s="8" t="s">
        <v>234</v>
      </c>
      <c r="B95" s="8" t="s">
        <v>22</v>
      </c>
      <c r="C95" s="7" t="s">
        <v>320</v>
      </c>
      <c r="D95" s="17">
        <v>129</v>
      </c>
      <c r="E95" s="35" t="s">
        <v>172</v>
      </c>
      <c r="F95" s="47">
        <v>693.1</v>
      </c>
      <c r="G95" s="47">
        <v>693.1</v>
      </c>
      <c r="H95" s="47">
        <v>693.1</v>
      </c>
    </row>
    <row r="96" spans="1:8" ht="22.8" x14ac:dyDescent="0.25">
      <c r="A96" s="12" t="s">
        <v>234</v>
      </c>
      <c r="B96" s="12" t="s">
        <v>22</v>
      </c>
      <c r="C96" s="7" t="s">
        <v>403</v>
      </c>
      <c r="D96" s="7"/>
      <c r="E96" s="33" t="s">
        <v>67</v>
      </c>
      <c r="F96" s="53">
        <f>F97</f>
        <v>2477.5610000000001</v>
      </c>
      <c r="G96" s="53">
        <f>G97</f>
        <v>1828.4</v>
      </c>
      <c r="H96" s="53">
        <f>H97</f>
        <v>1886.5</v>
      </c>
    </row>
    <row r="97" spans="1:8" ht="34.200000000000003" x14ac:dyDescent="0.25">
      <c r="A97" s="8" t="s">
        <v>234</v>
      </c>
      <c r="B97" s="8" t="s">
        <v>22</v>
      </c>
      <c r="C97" s="7" t="s">
        <v>414</v>
      </c>
      <c r="D97" s="8"/>
      <c r="E97" s="33" t="s">
        <v>296</v>
      </c>
      <c r="F97" s="47">
        <f>F98+F101</f>
        <v>2477.5610000000001</v>
      </c>
      <c r="G97" s="47">
        <f>G98+G101</f>
        <v>1828.4</v>
      </c>
      <c r="H97" s="47">
        <f>H98+H101</f>
        <v>1886.5</v>
      </c>
    </row>
    <row r="98" spans="1:8" ht="68.400000000000006" x14ac:dyDescent="0.25">
      <c r="A98" s="8" t="s">
        <v>234</v>
      </c>
      <c r="B98" s="8" t="s">
        <v>22</v>
      </c>
      <c r="C98" s="7" t="s">
        <v>414</v>
      </c>
      <c r="D98" s="16" t="s">
        <v>537</v>
      </c>
      <c r="E98" s="34" t="s">
        <v>538</v>
      </c>
      <c r="F98" s="47">
        <f>F99+F100</f>
        <v>1607.5610000000001</v>
      </c>
      <c r="G98" s="47">
        <f>G99+G100</f>
        <v>924.2</v>
      </c>
      <c r="H98" s="47">
        <f>H99+H100</f>
        <v>924.2</v>
      </c>
    </row>
    <row r="99" spans="1:8" ht="22.8" x14ac:dyDescent="0.25">
      <c r="A99" s="8" t="s">
        <v>234</v>
      </c>
      <c r="B99" s="8" t="s">
        <v>22</v>
      </c>
      <c r="C99" s="7" t="s">
        <v>414</v>
      </c>
      <c r="D99" s="17" t="s">
        <v>540</v>
      </c>
      <c r="E99" s="35" t="s">
        <v>541</v>
      </c>
      <c r="F99" s="47">
        <v>1258.7550000000001</v>
      </c>
      <c r="G99" s="47">
        <v>733.9</v>
      </c>
      <c r="H99" s="47">
        <v>733.9</v>
      </c>
    </row>
    <row r="100" spans="1:8" ht="45.6" x14ac:dyDescent="0.25">
      <c r="A100" s="8" t="s">
        <v>234</v>
      </c>
      <c r="B100" s="8" t="s">
        <v>22</v>
      </c>
      <c r="C100" s="7" t="s">
        <v>414</v>
      </c>
      <c r="D100" s="17">
        <v>129</v>
      </c>
      <c r="E100" s="35" t="s">
        <v>172</v>
      </c>
      <c r="F100" s="47">
        <v>348.80599999999998</v>
      </c>
      <c r="G100" s="47">
        <v>190.3</v>
      </c>
      <c r="H100" s="47">
        <v>190.3</v>
      </c>
    </row>
    <row r="101" spans="1:8" ht="22.8" x14ac:dyDescent="0.25">
      <c r="A101" s="8" t="s">
        <v>234</v>
      </c>
      <c r="B101" s="8" t="s">
        <v>22</v>
      </c>
      <c r="C101" s="7" t="s">
        <v>414</v>
      </c>
      <c r="D101" s="16" t="s">
        <v>236</v>
      </c>
      <c r="E101" s="34" t="s">
        <v>237</v>
      </c>
      <c r="F101" s="47">
        <f>F102</f>
        <v>870</v>
      </c>
      <c r="G101" s="47">
        <f>G102</f>
        <v>904.2</v>
      </c>
      <c r="H101" s="47">
        <f>H102</f>
        <v>962.3</v>
      </c>
    </row>
    <row r="102" spans="1:8" ht="22.8" x14ac:dyDescent="0.25">
      <c r="A102" s="8" t="s">
        <v>234</v>
      </c>
      <c r="B102" s="8" t="s">
        <v>22</v>
      </c>
      <c r="C102" s="7" t="s">
        <v>414</v>
      </c>
      <c r="D102" s="8" t="s">
        <v>238</v>
      </c>
      <c r="E102" s="33" t="s">
        <v>222</v>
      </c>
      <c r="F102" s="47">
        <v>870</v>
      </c>
      <c r="G102" s="47">
        <v>904.2</v>
      </c>
      <c r="H102" s="47">
        <v>962.3</v>
      </c>
    </row>
    <row r="103" spans="1:8" ht="24" x14ac:dyDescent="0.25">
      <c r="A103" s="57" t="s">
        <v>234</v>
      </c>
      <c r="B103" s="58" t="s">
        <v>245</v>
      </c>
      <c r="C103" s="62"/>
      <c r="D103" s="62"/>
      <c r="E103" s="65" t="s">
        <v>330</v>
      </c>
      <c r="F103" s="46">
        <f>F104</f>
        <v>3581</v>
      </c>
      <c r="G103" s="47"/>
      <c r="H103" s="47"/>
    </row>
    <row r="104" spans="1:8" ht="22.8" x14ac:dyDescent="0.25">
      <c r="A104" s="12" t="s">
        <v>234</v>
      </c>
      <c r="B104" s="13" t="s">
        <v>245</v>
      </c>
      <c r="C104" s="7" t="s">
        <v>124</v>
      </c>
      <c r="D104" s="7"/>
      <c r="E104" s="33" t="s">
        <v>66</v>
      </c>
      <c r="F104" s="47">
        <f>F105</f>
        <v>3581</v>
      </c>
      <c r="G104" s="47"/>
      <c r="H104" s="47"/>
    </row>
    <row r="105" spans="1:8" ht="34.200000000000003" x14ac:dyDescent="0.25">
      <c r="A105" s="12" t="s">
        <v>234</v>
      </c>
      <c r="B105" s="13" t="s">
        <v>245</v>
      </c>
      <c r="C105" s="7" t="s">
        <v>379</v>
      </c>
      <c r="D105" s="7"/>
      <c r="E105" s="33" t="s">
        <v>380</v>
      </c>
      <c r="F105" s="47">
        <f>F106</f>
        <v>3581</v>
      </c>
      <c r="G105" s="47"/>
      <c r="H105" s="47"/>
    </row>
    <row r="106" spans="1:8" ht="22.8" x14ac:dyDescent="0.25">
      <c r="A106" s="12" t="s">
        <v>234</v>
      </c>
      <c r="B106" s="13" t="s">
        <v>245</v>
      </c>
      <c r="C106" s="62">
        <v>9940020170</v>
      </c>
      <c r="D106" s="62"/>
      <c r="E106" s="21" t="s">
        <v>331</v>
      </c>
      <c r="F106" s="47">
        <f>F107</f>
        <v>3581</v>
      </c>
      <c r="G106" s="47"/>
      <c r="H106" s="47"/>
    </row>
    <row r="107" spans="1:8" ht="22.8" x14ac:dyDescent="0.25">
      <c r="A107" s="12" t="s">
        <v>234</v>
      </c>
      <c r="B107" s="13" t="s">
        <v>245</v>
      </c>
      <c r="C107" s="62">
        <v>9940020170</v>
      </c>
      <c r="D107" s="16" t="s">
        <v>236</v>
      </c>
      <c r="E107" s="34" t="s">
        <v>237</v>
      </c>
      <c r="F107" s="47">
        <f>F108</f>
        <v>3581</v>
      </c>
      <c r="G107" s="47"/>
      <c r="H107" s="47"/>
    </row>
    <row r="108" spans="1:8" ht="22.8" x14ac:dyDescent="0.25">
      <c r="A108" s="12" t="s">
        <v>234</v>
      </c>
      <c r="B108" s="13" t="s">
        <v>245</v>
      </c>
      <c r="C108" s="62">
        <v>9940020170</v>
      </c>
      <c r="D108" s="8" t="s">
        <v>238</v>
      </c>
      <c r="E108" s="33" t="s">
        <v>222</v>
      </c>
      <c r="F108" s="47">
        <v>3581</v>
      </c>
      <c r="G108" s="47"/>
      <c r="H108" s="47"/>
    </row>
    <row r="109" spans="1:8" ht="12" x14ac:dyDescent="0.25">
      <c r="A109" s="10" t="s">
        <v>234</v>
      </c>
      <c r="B109" s="10" t="s">
        <v>302</v>
      </c>
      <c r="C109" s="11"/>
      <c r="D109" s="10"/>
      <c r="E109" s="37" t="s">
        <v>278</v>
      </c>
      <c r="F109" s="46">
        <f>F112</f>
        <v>200</v>
      </c>
      <c r="G109" s="46">
        <f>G112</f>
        <v>200</v>
      </c>
      <c r="H109" s="46">
        <f>H112</f>
        <v>200</v>
      </c>
    </row>
    <row r="110" spans="1:8" ht="22.8" x14ac:dyDescent="0.25">
      <c r="A110" s="8" t="s">
        <v>234</v>
      </c>
      <c r="B110" s="8" t="s">
        <v>302</v>
      </c>
      <c r="C110" s="7" t="s">
        <v>124</v>
      </c>
      <c r="D110" s="7"/>
      <c r="E110" s="33" t="s">
        <v>66</v>
      </c>
      <c r="F110" s="47">
        <f>F112</f>
        <v>200</v>
      </c>
      <c r="G110" s="47">
        <f>G112</f>
        <v>200</v>
      </c>
      <c r="H110" s="47">
        <f>H112</f>
        <v>200</v>
      </c>
    </row>
    <row r="111" spans="1:8" x14ac:dyDescent="0.25">
      <c r="A111" s="8" t="s">
        <v>234</v>
      </c>
      <c r="B111" s="8" t="s">
        <v>302</v>
      </c>
      <c r="C111" s="7" t="s">
        <v>176</v>
      </c>
      <c r="D111" s="7"/>
      <c r="E111" s="33" t="s">
        <v>177</v>
      </c>
      <c r="F111" s="47">
        <f>F112</f>
        <v>200</v>
      </c>
      <c r="G111" s="47">
        <f>G112</f>
        <v>200</v>
      </c>
      <c r="H111" s="47">
        <f>H112</f>
        <v>200</v>
      </c>
    </row>
    <row r="112" spans="1:8" ht="22.8" x14ac:dyDescent="0.25">
      <c r="A112" s="8" t="s">
        <v>234</v>
      </c>
      <c r="B112" s="8" t="s">
        <v>302</v>
      </c>
      <c r="C112" s="7" t="s">
        <v>321</v>
      </c>
      <c r="D112" s="8"/>
      <c r="E112" s="33" t="s">
        <v>534</v>
      </c>
      <c r="F112" s="47">
        <f>F114</f>
        <v>200</v>
      </c>
      <c r="G112" s="47">
        <f>G114</f>
        <v>200</v>
      </c>
      <c r="H112" s="47">
        <f>H114</f>
        <v>200</v>
      </c>
    </row>
    <row r="113" spans="1:8" x14ac:dyDescent="0.25">
      <c r="A113" s="8" t="s">
        <v>234</v>
      </c>
      <c r="B113" s="8" t="s">
        <v>302</v>
      </c>
      <c r="C113" s="7" t="s">
        <v>321</v>
      </c>
      <c r="D113" s="8">
        <v>800</v>
      </c>
      <c r="E113" s="33" t="s">
        <v>243</v>
      </c>
      <c r="F113" s="47">
        <v>200</v>
      </c>
      <c r="G113" s="47">
        <v>200</v>
      </c>
      <c r="H113" s="47">
        <v>200</v>
      </c>
    </row>
    <row r="114" spans="1:8" x14ac:dyDescent="0.25">
      <c r="A114" s="8" t="s">
        <v>234</v>
      </c>
      <c r="B114" s="8" t="s">
        <v>302</v>
      </c>
      <c r="C114" s="7" t="s">
        <v>321</v>
      </c>
      <c r="D114" s="8" t="s">
        <v>60</v>
      </c>
      <c r="E114" s="33" t="s">
        <v>65</v>
      </c>
      <c r="F114" s="47">
        <v>200</v>
      </c>
      <c r="G114" s="47">
        <v>200</v>
      </c>
      <c r="H114" s="47">
        <v>200</v>
      </c>
    </row>
    <row r="115" spans="1:8" ht="12" x14ac:dyDescent="0.25">
      <c r="A115" s="10" t="s">
        <v>234</v>
      </c>
      <c r="B115" s="10" t="s">
        <v>23</v>
      </c>
      <c r="C115" s="7"/>
      <c r="D115" s="8"/>
      <c r="E115" s="37" t="s">
        <v>24</v>
      </c>
      <c r="F115" s="46">
        <f>F122+F116</f>
        <v>74191.263000000006</v>
      </c>
      <c r="G115" s="46">
        <f>G122</f>
        <v>32968.400000000001</v>
      </c>
      <c r="H115" s="46">
        <f>H122</f>
        <v>33761.4</v>
      </c>
    </row>
    <row r="116" spans="1:8" ht="34.200000000000003" x14ac:dyDescent="0.25">
      <c r="A116" s="8" t="s">
        <v>234</v>
      </c>
      <c r="B116" s="8" t="s">
        <v>23</v>
      </c>
      <c r="C116" s="7" t="s">
        <v>386</v>
      </c>
      <c r="D116" s="8"/>
      <c r="E116" s="33" t="s">
        <v>96</v>
      </c>
      <c r="F116" s="47">
        <f>F117</f>
        <v>160</v>
      </c>
      <c r="G116" s="46"/>
      <c r="H116" s="46"/>
    </row>
    <row r="117" spans="1:8" ht="45.6" x14ac:dyDescent="0.25">
      <c r="A117" s="8" t="s">
        <v>234</v>
      </c>
      <c r="B117" s="8" t="s">
        <v>23</v>
      </c>
      <c r="C117" s="7" t="s">
        <v>387</v>
      </c>
      <c r="D117" s="8"/>
      <c r="E117" s="33" t="s">
        <v>334</v>
      </c>
      <c r="F117" s="47">
        <f>F118</f>
        <v>160</v>
      </c>
      <c r="G117" s="46"/>
      <c r="H117" s="46"/>
    </row>
    <row r="118" spans="1:8" ht="34.200000000000003" x14ac:dyDescent="0.25">
      <c r="A118" s="8" t="s">
        <v>234</v>
      </c>
      <c r="B118" s="8" t="s">
        <v>23</v>
      </c>
      <c r="C118" s="7" t="s">
        <v>389</v>
      </c>
      <c r="D118" s="8"/>
      <c r="E118" s="33" t="s">
        <v>335</v>
      </c>
      <c r="F118" s="47">
        <f>F119</f>
        <v>160</v>
      </c>
      <c r="G118" s="46"/>
      <c r="H118" s="46"/>
    </row>
    <row r="119" spans="1:8" ht="34.200000000000003" x14ac:dyDescent="0.25">
      <c r="A119" s="8" t="s">
        <v>234</v>
      </c>
      <c r="B119" s="8" t="s">
        <v>23</v>
      </c>
      <c r="C119" s="7" t="s">
        <v>619</v>
      </c>
      <c r="D119" s="8"/>
      <c r="E119" s="33" t="s">
        <v>618</v>
      </c>
      <c r="F119" s="47">
        <f>F120</f>
        <v>160</v>
      </c>
      <c r="G119" s="46"/>
      <c r="H119" s="46"/>
    </row>
    <row r="120" spans="1:8" ht="22.8" x14ac:dyDescent="0.25">
      <c r="A120" s="8" t="s">
        <v>234</v>
      </c>
      <c r="B120" s="8" t="s">
        <v>23</v>
      </c>
      <c r="C120" s="7" t="s">
        <v>619</v>
      </c>
      <c r="D120" s="16" t="s">
        <v>236</v>
      </c>
      <c r="E120" s="34" t="s">
        <v>237</v>
      </c>
      <c r="F120" s="47">
        <f>F121</f>
        <v>160</v>
      </c>
      <c r="G120" s="46"/>
      <c r="H120" s="46"/>
    </row>
    <row r="121" spans="1:8" ht="22.8" x14ac:dyDescent="0.25">
      <c r="A121" s="8" t="s">
        <v>234</v>
      </c>
      <c r="B121" s="8" t="s">
        <v>23</v>
      </c>
      <c r="C121" s="7" t="s">
        <v>619</v>
      </c>
      <c r="D121" s="8" t="s">
        <v>238</v>
      </c>
      <c r="E121" s="33" t="s">
        <v>239</v>
      </c>
      <c r="F121" s="47">
        <v>160</v>
      </c>
      <c r="G121" s="46"/>
      <c r="H121" s="46"/>
    </row>
    <row r="122" spans="1:8" ht="22.8" x14ac:dyDescent="0.25">
      <c r="A122" s="8" t="s">
        <v>234</v>
      </c>
      <c r="B122" s="8" t="s">
        <v>23</v>
      </c>
      <c r="C122" s="7" t="s">
        <v>124</v>
      </c>
      <c r="D122" s="8"/>
      <c r="E122" s="33" t="s">
        <v>66</v>
      </c>
      <c r="F122" s="47">
        <f>F123+F138+F170</f>
        <v>74031.263000000006</v>
      </c>
      <c r="G122" s="47">
        <f>G123+G138+G170</f>
        <v>32968.400000000001</v>
      </c>
      <c r="H122" s="47">
        <f>H123+H138+H170</f>
        <v>33761.4</v>
      </c>
    </row>
    <row r="123" spans="1:8" ht="34.200000000000003" x14ac:dyDescent="0.25">
      <c r="A123" s="8" t="s">
        <v>234</v>
      </c>
      <c r="B123" s="8" t="s">
        <v>23</v>
      </c>
      <c r="C123" s="7" t="s">
        <v>123</v>
      </c>
      <c r="D123" s="8"/>
      <c r="E123" s="33" t="s">
        <v>63</v>
      </c>
      <c r="F123" s="47">
        <f>F124+F134</f>
        <v>7977.5300000000007</v>
      </c>
      <c r="G123" s="47">
        <f>G124+G134</f>
        <v>7950.3</v>
      </c>
      <c r="H123" s="47">
        <f>H124+H134</f>
        <v>7950.3</v>
      </c>
    </row>
    <row r="124" spans="1:8" ht="34.200000000000003" x14ac:dyDescent="0.25">
      <c r="A124" s="8" t="s">
        <v>234</v>
      </c>
      <c r="B124" s="8" t="s">
        <v>23</v>
      </c>
      <c r="C124" s="7" t="s">
        <v>318</v>
      </c>
      <c r="D124" s="8"/>
      <c r="E124" s="33" t="s">
        <v>125</v>
      </c>
      <c r="F124" s="47">
        <f>F125+F129+F131</f>
        <v>4242.8300000000008</v>
      </c>
      <c r="G124" s="47">
        <f>G125+G129</f>
        <v>4215.3</v>
      </c>
      <c r="H124" s="47">
        <f>H125+H129</f>
        <v>4215.3</v>
      </c>
    </row>
    <row r="125" spans="1:8" ht="68.400000000000006" x14ac:dyDescent="0.25">
      <c r="A125" s="8" t="s">
        <v>234</v>
      </c>
      <c r="B125" s="8" t="s">
        <v>23</v>
      </c>
      <c r="C125" s="7" t="s">
        <v>318</v>
      </c>
      <c r="D125" s="16" t="s">
        <v>537</v>
      </c>
      <c r="E125" s="34" t="s">
        <v>538</v>
      </c>
      <c r="F125" s="47">
        <f>F126+F127+F128</f>
        <v>3963.7000000000003</v>
      </c>
      <c r="G125" s="47">
        <f>G126+G127+G128</f>
        <v>3963.7000000000003</v>
      </c>
      <c r="H125" s="47">
        <f>H126+H127+H128</f>
        <v>3963.7000000000003</v>
      </c>
    </row>
    <row r="126" spans="1:8" ht="22.8" x14ac:dyDescent="0.25">
      <c r="A126" s="8" t="s">
        <v>234</v>
      </c>
      <c r="B126" s="8" t="s">
        <v>23</v>
      </c>
      <c r="C126" s="7" t="s">
        <v>318</v>
      </c>
      <c r="D126" s="17" t="s">
        <v>539</v>
      </c>
      <c r="E126" s="35" t="s">
        <v>170</v>
      </c>
      <c r="F126" s="47">
        <v>2081.8000000000002</v>
      </c>
      <c r="G126" s="47">
        <v>2081.8000000000002</v>
      </c>
      <c r="H126" s="47">
        <v>2081.8000000000002</v>
      </c>
    </row>
    <row r="127" spans="1:8" ht="22.8" x14ac:dyDescent="0.25">
      <c r="A127" s="8" t="s">
        <v>234</v>
      </c>
      <c r="B127" s="8" t="s">
        <v>23</v>
      </c>
      <c r="C127" s="7" t="s">
        <v>318</v>
      </c>
      <c r="D127" s="17" t="s">
        <v>540</v>
      </c>
      <c r="E127" s="35" t="s">
        <v>541</v>
      </c>
      <c r="F127" s="47">
        <v>997.13</v>
      </c>
      <c r="G127" s="47">
        <v>962.4</v>
      </c>
      <c r="H127" s="47">
        <v>962.4</v>
      </c>
    </row>
    <row r="128" spans="1:8" ht="45.6" x14ac:dyDescent="0.25">
      <c r="A128" s="8" t="s">
        <v>234</v>
      </c>
      <c r="B128" s="8" t="s">
        <v>23</v>
      </c>
      <c r="C128" s="7" t="s">
        <v>318</v>
      </c>
      <c r="D128" s="17">
        <v>129</v>
      </c>
      <c r="E128" s="35" t="s">
        <v>172</v>
      </c>
      <c r="F128" s="47">
        <v>884.77</v>
      </c>
      <c r="G128" s="47">
        <v>919.5</v>
      </c>
      <c r="H128" s="47">
        <v>919.5</v>
      </c>
    </row>
    <row r="129" spans="1:8" ht="22.8" x14ac:dyDescent="0.25">
      <c r="A129" s="8" t="s">
        <v>234</v>
      </c>
      <c r="B129" s="8" t="s">
        <v>23</v>
      </c>
      <c r="C129" s="7" t="s">
        <v>318</v>
      </c>
      <c r="D129" s="16" t="s">
        <v>236</v>
      </c>
      <c r="E129" s="34" t="s">
        <v>237</v>
      </c>
      <c r="F129" s="47">
        <f>F130</f>
        <v>278.83</v>
      </c>
      <c r="G129" s="47">
        <f>G130</f>
        <v>251.6</v>
      </c>
      <c r="H129" s="47">
        <f>H130</f>
        <v>251.6</v>
      </c>
    </row>
    <row r="130" spans="1:8" ht="22.8" x14ac:dyDescent="0.25">
      <c r="A130" s="8" t="s">
        <v>234</v>
      </c>
      <c r="B130" s="8" t="s">
        <v>23</v>
      </c>
      <c r="C130" s="7" t="s">
        <v>318</v>
      </c>
      <c r="D130" s="8" t="s">
        <v>238</v>
      </c>
      <c r="E130" s="33" t="s">
        <v>222</v>
      </c>
      <c r="F130" s="47">
        <v>278.83</v>
      </c>
      <c r="G130" s="47">
        <v>251.6</v>
      </c>
      <c r="H130" s="47">
        <v>251.6</v>
      </c>
    </row>
    <row r="131" spans="1:8" x14ac:dyDescent="0.25">
      <c r="A131" s="8" t="s">
        <v>234</v>
      </c>
      <c r="B131" s="8" t="s">
        <v>23</v>
      </c>
      <c r="C131" s="7" t="s">
        <v>318</v>
      </c>
      <c r="D131" s="16" t="s">
        <v>242</v>
      </c>
      <c r="E131" s="34" t="s">
        <v>243</v>
      </c>
      <c r="F131" s="47">
        <f>F132</f>
        <v>0.3</v>
      </c>
      <c r="G131" s="47"/>
      <c r="H131" s="47"/>
    </row>
    <row r="132" spans="1:8" x14ac:dyDescent="0.25">
      <c r="A132" s="8" t="s">
        <v>234</v>
      </c>
      <c r="B132" s="8" t="s">
        <v>23</v>
      </c>
      <c r="C132" s="7" t="s">
        <v>318</v>
      </c>
      <c r="D132" s="8">
        <v>853</v>
      </c>
      <c r="E132" s="35" t="s">
        <v>528</v>
      </c>
      <c r="F132" s="47">
        <v>0.3</v>
      </c>
      <c r="G132" s="47"/>
      <c r="H132" s="47"/>
    </row>
    <row r="133" spans="1:8" ht="57" x14ac:dyDescent="0.25">
      <c r="A133" s="8" t="s">
        <v>234</v>
      </c>
      <c r="B133" s="8" t="s">
        <v>23</v>
      </c>
      <c r="C133" s="7" t="s">
        <v>320</v>
      </c>
      <c r="D133" s="17"/>
      <c r="E133" s="35" t="s">
        <v>502</v>
      </c>
      <c r="F133" s="47">
        <f>F135+F136+F137</f>
        <v>3734.7000000000003</v>
      </c>
      <c r="G133" s="47">
        <f>G135+G136+G137</f>
        <v>3735</v>
      </c>
      <c r="H133" s="47">
        <f>H135+H136+H137</f>
        <v>3735</v>
      </c>
    </row>
    <row r="134" spans="1:8" ht="68.400000000000006" x14ac:dyDescent="0.25">
      <c r="A134" s="8" t="s">
        <v>234</v>
      </c>
      <c r="B134" s="8" t="s">
        <v>23</v>
      </c>
      <c r="C134" s="7" t="s">
        <v>320</v>
      </c>
      <c r="D134" s="16" t="s">
        <v>537</v>
      </c>
      <c r="E134" s="34" t="s">
        <v>538</v>
      </c>
      <c r="F134" s="47">
        <f>F135+F136+F137</f>
        <v>3734.7000000000003</v>
      </c>
      <c r="G134" s="47">
        <f>G135+G136+G137</f>
        <v>3735</v>
      </c>
      <c r="H134" s="47">
        <f>H135+H136+H137</f>
        <v>3735</v>
      </c>
    </row>
    <row r="135" spans="1:8" ht="22.8" x14ac:dyDescent="0.25">
      <c r="A135" s="8" t="s">
        <v>234</v>
      </c>
      <c r="B135" s="8" t="s">
        <v>23</v>
      </c>
      <c r="C135" s="7" t="s">
        <v>320</v>
      </c>
      <c r="D135" s="17" t="s">
        <v>539</v>
      </c>
      <c r="E135" s="35" t="s">
        <v>170</v>
      </c>
      <c r="F135" s="47">
        <v>2295</v>
      </c>
      <c r="G135" s="47">
        <v>2295</v>
      </c>
      <c r="H135" s="47">
        <v>2295</v>
      </c>
    </row>
    <row r="136" spans="1:8" ht="22.8" x14ac:dyDescent="0.25">
      <c r="A136" s="8" t="s">
        <v>234</v>
      </c>
      <c r="B136" s="8" t="s">
        <v>23</v>
      </c>
      <c r="C136" s="7" t="s">
        <v>320</v>
      </c>
      <c r="D136" s="17" t="s">
        <v>540</v>
      </c>
      <c r="E136" s="35" t="s">
        <v>541</v>
      </c>
      <c r="F136" s="47">
        <v>596.57000000000005</v>
      </c>
      <c r="G136" s="47">
        <v>574</v>
      </c>
      <c r="H136" s="47">
        <v>574</v>
      </c>
    </row>
    <row r="137" spans="1:8" ht="45.6" x14ac:dyDescent="0.25">
      <c r="A137" s="8" t="s">
        <v>234</v>
      </c>
      <c r="B137" s="8" t="s">
        <v>23</v>
      </c>
      <c r="C137" s="7" t="s">
        <v>320</v>
      </c>
      <c r="D137" s="17">
        <v>129</v>
      </c>
      <c r="E137" s="35" t="s">
        <v>172</v>
      </c>
      <c r="F137" s="47">
        <v>843.13</v>
      </c>
      <c r="G137" s="47">
        <v>866</v>
      </c>
      <c r="H137" s="47">
        <v>866</v>
      </c>
    </row>
    <row r="138" spans="1:8" ht="34.200000000000003" x14ac:dyDescent="0.25">
      <c r="A138" s="7" t="s">
        <v>234</v>
      </c>
      <c r="B138" s="7">
        <v>13</v>
      </c>
      <c r="C138" s="7" t="s">
        <v>379</v>
      </c>
      <c r="D138" s="8"/>
      <c r="E138" s="33" t="s">
        <v>380</v>
      </c>
      <c r="F138" s="47">
        <f>F139+F149+F152+F160+F167+F157</f>
        <v>65787.133000000002</v>
      </c>
      <c r="G138" s="47">
        <f>G139+G149+G152+G160</f>
        <v>24754.100000000002</v>
      </c>
      <c r="H138" s="47">
        <f>H139+H149+H152+H160</f>
        <v>25547.100000000002</v>
      </c>
    </row>
    <row r="139" spans="1:8" ht="45.6" x14ac:dyDescent="0.25">
      <c r="A139" s="7" t="s">
        <v>234</v>
      </c>
      <c r="B139" s="7" t="s">
        <v>23</v>
      </c>
      <c r="C139" s="7" t="s">
        <v>415</v>
      </c>
      <c r="D139" s="17"/>
      <c r="E139" s="39" t="s">
        <v>369</v>
      </c>
      <c r="F139" s="71">
        <f>F140+F144+F146</f>
        <v>16405.596999999998</v>
      </c>
      <c r="G139" s="71">
        <f>G140+G144+G146</f>
        <v>13070.400000000001</v>
      </c>
      <c r="H139" s="71">
        <f>H140+H144+H146</f>
        <v>13863.400000000001</v>
      </c>
    </row>
    <row r="140" spans="1:8" ht="68.400000000000006" x14ac:dyDescent="0.25">
      <c r="A140" s="7" t="s">
        <v>234</v>
      </c>
      <c r="B140" s="7" t="s">
        <v>23</v>
      </c>
      <c r="C140" s="7" t="s">
        <v>415</v>
      </c>
      <c r="D140" s="16" t="s">
        <v>537</v>
      </c>
      <c r="E140" s="34" t="s">
        <v>538</v>
      </c>
      <c r="F140" s="71">
        <f>F141+F142+F143</f>
        <v>7884.4000000000005</v>
      </c>
      <c r="G140" s="71">
        <f>G141+G142+G143</f>
        <v>7884.4000000000005</v>
      </c>
      <c r="H140" s="71">
        <f>H141+H142+H143</f>
        <v>7884.4000000000005</v>
      </c>
    </row>
    <row r="141" spans="1:8" x14ac:dyDescent="0.25">
      <c r="A141" s="7" t="s">
        <v>234</v>
      </c>
      <c r="B141" s="7" t="s">
        <v>23</v>
      </c>
      <c r="C141" s="7" t="s">
        <v>415</v>
      </c>
      <c r="D141" s="17" t="s">
        <v>544</v>
      </c>
      <c r="E141" s="35" t="s">
        <v>50</v>
      </c>
      <c r="F141" s="71">
        <v>6039.1</v>
      </c>
      <c r="G141" s="71">
        <v>6039.1</v>
      </c>
      <c r="H141" s="71">
        <v>6039.1</v>
      </c>
    </row>
    <row r="142" spans="1:8" ht="22.8" x14ac:dyDescent="0.25">
      <c r="A142" s="7" t="s">
        <v>234</v>
      </c>
      <c r="B142" s="7" t="s">
        <v>23</v>
      </c>
      <c r="C142" s="7" t="s">
        <v>415</v>
      </c>
      <c r="D142" s="17">
        <v>112</v>
      </c>
      <c r="E142" s="35" t="s">
        <v>541</v>
      </c>
      <c r="F142" s="71">
        <v>21.6</v>
      </c>
      <c r="G142" s="71">
        <v>21.6</v>
      </c>
      <c r="H142" s="71">
        <v>21.6</v>
      </c>
    </row>
    <row r="143" spans="1:8" ht="45.6" x14ac:dyDescent="0.25">
      <c r="A143" s="7" t="s">
        <v>234</v>
      </c>
      <c r="B143" s="7" t="s">
        <v>23</v>
      </c>
      <c r="C143" s="7" t="s">
        <v>415</v>
      </c>
      <c r="D143" s="17">
        <v>119</v>
      </c>
      <c r="E143" s="35" t="s">
        <v>337</v>
      </c>
      <c r="F143" s="71">
        <v>1823.7</v>
      </c>
      <c r="G143" s="71">
        <v>1823.7</v>
      </c>
      <c r="H143" s="71">
        <v>1823.7</v>
      </c>
    </row>
    <row r="144" spans="1:8" ht="22.8" x14ac:dyDescent="0.25">
      <c r="A144" s="7" t="s">
        <v>234</v>
      </c>
      <c r="B144" s="7" t="s">
        <v>23</v>
      </c>
      <c r="C144" s="7" t="s">
        <v>415</v>
      </c>
      <c r="D144" s="16" t="s">
        <v>236</v>
      </c>
      <c r="E144" s="34" t="s">
        <v>237</v>
      </c>
      <c r="F144" s="71">
        <f>F145</f>
        <v>8481.0969999999998</v>
      </c>
      <c r="G144" s="71">
        <f>G145</f>
        <v>5164</v>
      </c>
      <c r="H144" s="71">
        <f>H145</f>
        <v>5957</v>
      </c>
    </row>
    <row r="145" spans="1:8" ht="22.8" x14ac:dyDescent="0.25">
      <c r="A145" s="7" t="s">
        <v>234</v>
      </c>
      <c r="B145" s="7" t="s">
        <v>23</v>
      </c>
      <c r="C145" s="7" t="s">
        <v>415</v>
      </c>
      <c r="D145" s="8" t="s">
        <v>238</v>
      </c>
      <c r="E145" s="33" t="s">
        <v>239</v>
      </c>
      <c r="F145" s="71">
        <v>8481.0969999999998</v>
      </c>
      <c r="G145" s="71">
        <v>5164</v>
      </c>
      <c r="H145" s="71">
        <v>5957</v>
      </c>
    </row>
    <row r="146" spans="1:8" x14ac:dyDescent="0.25">
      <c r="A146" s="7" t="s">
        <v>234</v>
      </c>
      <c r="B146" s="7" t="s">
        <v>23</v>
      </c>
      <c r="C146" s="7" t="s">
        <v>415</v>
      </c>
      <c r="D146" s="16" t="s">
        <v>242</v>
      </c>
      <c r="E146" s="34" t="s">
        <v>243</v>
      </c>
      <c r="F146" s="47">
        <f>F148+F147</f>
        <v>40.1</v>
      </c>
      <c r="G146" s="47">
        <f>G148</f>
        <v>22</v>
      </c>
      <c r="H146" s="47">
        <f>H148</f>
        <v>22</v>
      </c>
    </row>
    <row r="147" spans="1:8" ht="22.8" x14ac:dyDescent="0.25">
      <c r="A147" s="7" t="s">
        <v>234</v>
      </c>
      <c r="B147" s="7" t="s">
        <v>23</v>
      </c>
      <c r="C147" s="7" t="s">
        <v>415</v>
      </c>
      <c r="D147" s="16">
        <v>851</v>
      </c>
      <c r="E147" s="34" t="s">
        <v>573</v>
      </c>
      <c r="F147" s="47">
        <v>18.100000000000001</v>
      </c>
      <c r="G147" s="47"/>
      <c r="H147" s="47"/>
    </row>
    <row r="148" spans="1:8" ht="22.8" x14ac:dyDescent="0.25">
      <c r="A148" s="7" t="s">
        <v>234</v>
      </c>
      <c r="B148" s="7" t="s">
        <v>23</v>
      </c>
      <c r="C148" s="7" t="s">
        <v>415</v>
      </c>
      <c r="D148" s="8" t="s">
        <v>542</v>
      </c>
      <c r="E148" s="35" t="s">
        <v>543</v>
      </c>
      <c r="F148" s="47">
        <v>22</v>
      </c>
      <c r="G148" s="47">
        <v>22</v>
      </c>
      <c r="H148" s="47">
        <v>22</v>
      </c>
    </row>
    <row r="149" spans="1:8" ht="34.200000000000003" x14ac:dyDescent="0.25">
      <c r="A149" s="7" t="s">
        <v>234</v>
      </c>
      <c r="B149" s="7">
        <v>13</v>
      </c>
      <c r="C149" s="7" t="s">
        <v>416</v>
      </c>
      <c r="D149" s="8"/>
      <c r="E149" s="33" t="s">
        <v>381</v>
      </c>
      <c r="F149" s="54">
        <f t="shared" ref="F149:H150" si="2">F150</f>
        <v>257.07</v>
      </c>
      <c r="G149" s="54">
        <f t="shared" si="2"/>
        <v>500</v>
      </c>
      <c r="H149" s="54">
        <f t="shared" si="2"/>
        <v>500</v>
      </c>
    </row>
    <row r="150" spans="1:8" ht="22.8" x14ac:dyDescent="0.25">
      <c r="A150" s="7" t="s">
        <v>234</v>
      </c>
      <c r="B150" s="7">
        <v>13</v>
      </c>
      <c r="C150" s="7" t="s">
        <v>416</v>
      </c>
      <c r="D150" s="16" t="s">
        <v>236</v>
      </c>
      <c r="E150" s="34" t="s">
        <v>237</v>
      </c>
      <c r="F150" s="54">
        <f t="shared" si="2"/>
        <v>257.07</v>
      </c>
      <c r="G150" s="54">
        <f t="shared" si="2"/>
        <v>500</v>
      </c>
      <c r="H150" s="54">
        <f t="shared" si="2"/>
        <v>500</v>
      </c>
    </row>
    <row r="151" spans="1:8" ht="22.8" x14ac:dyDescent="0.25">
      <c r="A151" s="7" t="s">
        <v>234</v>
      </c>
      <c r="B151" s="7">
        <v>13</v>
      </c>
      <c r="C151" s="7" t="s">
        <v>416</v>
      </c>
      <c r="D151" s="8" t="s">
        <v>238</v>
      </c>
      <c r="E151" s="33" t="s">
        <v>222</v>
      </c>
      <c r="F151" s="54">
        <v>257.07</v>
      </c>
      <c r="G151" s="54">
        <v>500</v>
      </c>
      <c r="H151" s="54">
        <v>500</v>
      </c>
    </row>
    <row r="152" spans="1:8" ht="22.8" x14ac:dyDescent="0.25">
      <c r="A152" s="7" t="s">
        <v>234</v>
      </c>
      <c r="B152" s="7">
        <v>13</v>
      </c>
      <c r="C152" s="7" t="s">
        <v>500</v>
      </c>
      <c r="D152" s="8"/>
      <c r="E152" s="33" t="s">
        <v>382</v>
      </c>
      <c r="F152" s="54">
        <f>F153+F155</f>
        <v>28825.5</v>
      </c>
      <c r="G152" s="54">
        <f>G153+G155</f>
        <v>1084</v>
      </c>
      <c r="H152" s="54">
        <f>H153+H155</f>
        <v>1084</v>
      </c>
    </row>
    <row r="153" spans="1:8" ht="22.8" x14ac:dyDescent="0.25">
      <c r="A153" s="7" t="s">
        <v>234</v>
      </c>
      <c r="B153" s="7">
        <v>13</v>
      </c>
      <c r="C153" s="7" t="s">
        <v>500</v>
      </c>
      <c r="D153" s="16" t="s">
        <v>236</v>
      </c>
      <c r="E153" s="34" t="s">
        <v>237</v>
      </c>
      <c r="F153" s="54">
        <f>F154</f>
        <v>1810.5</v>
      </c>
      <c r="G153" s="54">
        <f>G154</f>
        <v>1084</v>
      </c>
      <c r="H153" s="54">
        <f>H154</f>
        <v>1084</v>
      </c>
    </row>
    <row r="154" spans="1:8" ht="22.8" x14ac:dyDescent="0.25">
      <c r="A154" s="7" t="s">
        <v>234</v>
      </c>
      <c r="B154" s="7">
        <v>13</v>
      </c>
      <c r="C154" s="7" t="s">
        <v>500</v>
      </c>
      <c r="D154" s="8" t="s">
        <v>238</v>
      </c>
      <c r="E154" s="33" t="s">
        <v>222</v>
      </c>
      <c r="F154" s="54">
        <v>1810.5</v>
      </c>
      <c r="G154" s="54">
        <v>1084</v>
      </c>
      <c r="H154" s="54">
        <v>1084</v>
      </c>
    </row>
    <row r="155" spans="1:8" x14ac:dyDescent="0.25">
      <c r="A155" s="7" t="s">
        <v>234</v>
      </c>
      <c r="B155" s="7">
        <v>13</v>
      </c>
      <c r="C155" s="7" t="s">
        <v>500</v>
      </c>
      <c r="D155" s="16" t="s">
        <v>242</v>
      </c>
      <c r="E155" s="34" t="s">
        <v>243</v>
      </c>
      <c r="F155" s="47">
        <f>F156</f>
        <v>27015</v>
      </c>
      <c r="G155" s="47">
        <f>G156</f>
        <v>0</v>
      </c>
      <c r="H155" s="47">
        <f>H156</f>
        <v>0</v>
      </c>
    </row>
    <row r="156" spans="1:8" ht="34.200000000000003" x14ac:dyDescent="0.25">
      <c r="A156" s="7" t="s">
        <v>234</v>
      </c>
      <c r="B156" s="7">
        <v>13</v>
      </c>
      <c r="C156" s="7" t="s">
        <v>500</v>
      </c>
      <c r="D156" s="8">
        <v>831</v>
      </c>
      <c r="E156" s="33" t="s">
        <v>529</v>
      </c>
      <c r="F156" s="47">
        <v>27015</v>
      </c>
      <c r="G156" s="47"/>
      <c r="H156" s="47"/>
    </row>
    <row r="157" spans="1:8" ht="34.200000000000003" x14ac:dyDescent="0.25">
      <c r="A157" s="7" t="s">
        <v>234</v>
      </c>
      <c r="B157" s="7">
        <v>13</v>
      </c>
      <c r="C157" s="7" t="s">
        <v>2</v>
      </c>
      <c r="D157" s="8"/>
      <c r="E157" s="33" t="s">
        <v>271</v>
      </c>
      <c r="F157" s="47">
        <f>F158</f>
        <v>126.9</v>
      </c>
      <c r="G157" s="47"/>
      <c r="H157" s="47"/>
    </row>
    <row r="158" spans="1:8" ht="22.8" x14ac:dyDescent="0.25">
      <c r="A158" s="7" t="s">
        <v>234</v>
      </c>
      <c r="B158" s="7">
        <v>13</v>
      </c>
      <c r="C158" s="7" t="s">
        <v>2</v>
      </c>
      <c r="D158" s="16" t="s">
        <v>236</v>
      </c>
      <c r="E158" s="34" t="s">
        <v>237</v>
      </c>
      <c r="F158" s="47">
        <f>F159</f>
        <v>126.9</v>
      </c>
      <c r="G158" s="47"/>
      <c r="H158" s="47"/>
    </row>
    <row r="159" spans="1:8" ht="22.8" x14ac:dyDescent="0.25">
      <c r="A159" s="7" t="s">
        <v>234</v>
      </c>
      <c r="B159" s="7">
        <v>13</v>
      </c>
      <c r="C159" s="7" t="s">
        <v>2</v>
      </c>
      <c r="D159" s="8" t="s">
        <v>238</v>
      </c>
      <c r="E159" s="33" t="s">
        <v>222</v>
      </c>
      <c r="F159" s="47">
        <v>126.9</v>
      </c>
      <c r="G159" s="47"/>
      <c r="H159" s="47"/>
    </row>
    <row r="160" spans="1:8" ht="22.8" x14ac:dyDescent="0.25">
      <c r="A160" s="7" t="s">
        <v>234</v>
      </c>
      <c r="B160" s="7" t="s">
        <v>23</v>
      </c>
      <c r="C160" s="7" t="s">
        <v>417</v>
      </c>
      <c r="D160" s="17"/>
      <c r="E160" s="39" t="s">
        <v>367</v>
      </c>
      <c r="F160" s="47">
        <f>F161+F165</f>
        <v>10084.300000000001</v>
      </c>
      <c r="G160" s="47">
        <f>G161+G165</f>
        <v>10099.700000000001</v>
      </c>
      <c r="H160" s="47">
        <f>H161+H165</f>
        <v>10099.700000000001</v>
      </c>
    </row>
    <row r="161" spans="1:8" ht="68.400000000000006" x14ac:dyDescent="0.25">
      <c r="A161" s="7" t="s">
        <v>234</v>
      </c>
      <c r="B161" s="7" t="s">
        <v>23</v>
      </c>
      <c r="C161" s="7" t="s">
        <v>417</v>
      </c>
      <c r="D161" s="16" t="s">
        <v>537</v>
      </c>
      <c r="E161" s="34" t="s">
        <v>538</v>
      </c>
      <c r="F161" s="47">
        <f>F162+F163+F164</f>
        <v>9651.2000000000007</v>
      </c>
      <c r="G161" s="47">
        <f>G162+G163+G164</f>
        <v>9651.2000000000007</v>
      </c>
      <c r="H161" s="47">
        <f>H162+H163+H164</f>
        <v>9651.2000000000007</v>
      </c>
    </row>
    <row r="162" spans="1:8" x14ac:dyDescent="0.25">
      <c r="A162" s="7" t="s">
        <v>234</v>
      </c>
      <c r="B162" s="7" t="s">
        <v>23</v>
      </c>
      <c r="C162" s="7" t="s">
        <v>417</v>
      </c>
      <c r="D162" s="17" t="s">
        <v>544</v>
      </c>
      <c r="E162" s="35" t="s">
        <v>50</v>
      </c>
      <c r="F162" s="47">
        <v>5912.6</v>
      </c>
      <c r="G162" s="47">
        <v>5912.6</v>
      </c>
      <c r="H162" s="47">
        <v>5912.6</v>
      </c>
    </row>
    <row r="163" spans="1:8" ht="22.8" x14ac:dyDescent="0.25">
      <c r="A163" s="7" t="s">
        <v>234</v>
      </c>
      <c r="B163" s="7" t="s">
        <v>23</v>
      </c>
      <c r="C163" s="7" t="s">
        <v>417</v>
      </c>
      <c r="D163" s="17">
        <v>112</v>
      </c>
      <c r="E163" s="35" t="s">
        <v>541</v>
      </c>
      <c r="F163" s="47">
        <v>1500</v>
      </c>
      <c r="G163" s="47">
        <v>1500</v>
      </c>
      <c r="H163" s="47">
        <v>1500</v>
      </c>
    </row>
    <row r="164" spans="1:8" ht="45.6" x14ac:dyDescent="0.25">
      <c r="A164" s="7" t="s">
        <v>234</v>
      </c>
      <c r="B164" s="7" t="s">
        <v>23</v>
      </c>
      <c r="C164" s="7" t="s">
        <v>417</v>
      </c>
      <c r="D164" s="17">
        <v>119</v>
      </c>
      <c r="E164" s="35" t="s">
        <v>337</v>
      </c>
      <c r="F164" s="47">
        <v>2238.6</v>
      </c>
      <c r="G164" s="47">
        <v>2238.6</v>
      </c>
      <c r="H164" s="47">
        <v>2238.6</v>
      </c>
    </row>
    <row r="165" spans="1:8" ht="22.8" x14ac:dyDescent="0.25">
      <c r="A165" s="7" t="s">
        <v>234</v>
      </c>
      <c r="B165" s="7" t="s">
        <v>23</v>
      </c>
      <c r="C165" s="7" t="s">
        <v>417</v>
      </c>
      <c r="D165" s="16" t="s">
        <v>236</v>
      </c>
      <c r="E165" s="34" t="s">
        <v>237</v>
      </c>
      <c r="F165" s="47">
        <f>F166</f>
        <v>433.1</v>
      </c>
      <c r="G165" s="47">
        <f>G166</f>
        <v>448.5</v>
      </c>
      <c r="H165" s="47">
        <f>H166</f>
        <v>448.5</v>
      </c>
    </row>
    <row r="166" spans="1:8" ht="22.8" x14ac:dyDescent="0.25">
      <c r="A166" s="7" t="s">
        <v>234</v>
      </c>
      <c r="B166" s="7" t="s">
        <v>23</v>
      </c>
      <c r="C166" s="7" t="s">
        <v>417</v>
      </c>
      <c r="D166" s="8" t="s">
        <v>238</v>
      </c>
      <c r="E166" s="33" t="s">
        <v>239</v>
      </c>
      <c r="F166" s="47">
        <v>433.1</v>
      </c>
      <c r="G166" s="47">
        <v>448.5</v>
      </c>
      <c r="H166" s="47">
        <v>448.5</v>
      </c>
    </row>
    <row r="167" spans="1:8" ht="34.200000000000003" x14ac:dyDescent="0.25">
      <c r="A167" s="7" t="s">
        <v>234</v>
      </c>
      <c r="B167" s="7" t="s">
        <v>23</v>
      </c>
      <c r="C167" s="7" t="s">
        <v>418</v>
      </c>
      <c r="D167" s="7"/>
      <c r="E167" s="33" t="s">
        <v>344</v>
      </c>
      <c r="F167" s="47">
        <f>F168</f>
        <v>10087.766</v>
      </c>
      <c r="G167" s="47"/>
      <c r="H167" s="47"/>
    </row>
    <row r="168" spans="1:8" ht="34.200000000000003" x14ac:dyDescent="0.25">
      <c r="A168" s="7" t="s">
        <v>234</v>
      </c>
      <c r="B168" s="7" t="s">
        <v>23</v>
      </c>
      <c r="C168" s="7" t="s">
        <v>418</v>
      </c>
      <c r="D168" s="8">
        <v>400</v>
      </c>
      <c r="E168" s="33" t="s">
        <v>396</v>
      </c>
      <c r="F168" s="47">
        <f>F169</f>
        <v>10087.766</v>
      </c>
      <c r="G168" s="47"/>
      <c r="H168" s="47"/>
    </row>
    <row r="169" spans="1:8" ht="45.6" x14ac:dyDescent="0.25">
      <c r="A169" s="7" t="s">
        <v>234</v>
      </c>
      <c r="B169" s="7" t="s">
        <v>23</v>
      </c>
      <c r="C169" s="7" t="s">
        <v>418</v>
      </c>
      <c r="D169" s="8">
        <v>412</v>
      </c>
      <c r="E169" s="33" t="s">
        <v>182</v>
      </c>
      <c r="F169" s="47">
        <v>10087.766</v>
      </c>
      <c r="G169" s="47"/>
      <c r="H169" s="47"/>
    </row>
    <row r="170" spans="1:8" ht="22.8" x14ac:dyDescent="0.25">
      <c r="A170" s="8" t="s">
        <v>234</v>
      </c>
      <c r="B170" s="8" t="s">
        <v>23</v>
      </c>
      <c r="C170" s="7" t="s">
        <v>403</v>
      </c>
      <c r="D170" s="7"/>
      <c r="E170" s="33" t="s">
        <v>67</v>
      </c>
      <c r="F170" s="47">
        <f>F171+F177</f>
        <v>266.60000000000002</v>
      </c>
      <c r="G170" s="47">
        <f>G171</f>
        <v>264</v>
      </c>
      <c r="H170" s="47">
        <f>H171</f>
        <v>264</v>
      </c>
    </row>
    <row r="171" spans="1:8" ht="79.8" x14ac:dyDescent="0.25">
      <c r="A171" s="8" t="s">
        <v>234</v>
      </c>
      <c r="B171" s="8" t="s">
        <v>23</v>
      </c>
      <c r="C171" s="18" t="s">
        <v>419</v>
      </c>
      <c r="D171" s="48"/>
      <c r="E171" s="40" t="s">
        <v>212</v>
      </c>
      <c r="F171" s="47">
        <f>F175+F172</f>
        <v>264</v>
      </c>
      <c r="G171" s="47">
        <f>G175+G172</f>
        <v>264</v>
      </c>
      <c r="H171" s="47">
        <f>H175+H172</f>
        <v>264</v>
      </c>
    </row>
    <row r="172" spans="1:8" ht="68.400000000000006" x14ac:dyDescent="0.25">
      <c r="A172" s="8" t="s">
        <v>234</v>
      </c>
      <c r="B172" s="8" t="s">
        <v>23</v>
      </c>
      <c r="C172" s="18" t="s">
        <v>419</v>
      </c>
      <c r="D172" s="16" t="s">
        <v>537</v>
      </c>
      <c r="E172" s="34" t="s">
        <v>538</v>
      </c>
      <c r="F172" s="47">
        <f>F173+F174</f>
        <v>229</v>
      </c>
      <c r="G172" s="47">
        <f>G173+G174</f>
        <v>229</v>
      </c>
      <c r="H172" s="47">
        <f>H173+H174</f>
        <v>229</v>
      </c>
    </row>
    <row r="173" spans="1:8" ht="22.8" x14ac:dyDescent="0.25">
      <c r="A173" s="8" t="s">
        <v>234</v>
      </c>
      <c r="B173" s="8" t="s">
        <v>23</v>
      </c>
      <c r="C173" s="18" t="s">
        <v>419</v>
      </c>
      <c r="D173" s="17" t="s">
        <v>539</v>
      </c>
      <c r="E173" s="35" t="s">
        <v>170</v>
      </c>
      <c r="F173" s="47">
        <v>172</v>
      </c>
      <c r="G173" s="47">
        <v>172</v>
      </c>
      <c r="H173" s="47">
        <v>172</v>
      </c>
    </row>
    <row r="174" spans="1:8" ht="45.6" x14ac:dyDescent="0.25">
      <c r="A174" s="8" t="s">
        <v>234</v>
      </c>
      <c r="B174" s="8" t="s">
        <v>23</v>
      </c>
      <c r="C174" s="18" t="s">
        <v>419</v>
      </c>
      <c r="D174" s="17">
        <v>129</v>
      </c>
      <c r="E174" s="35" t="s">
        <v>172</v>
      </c>
      <c r="F174" s="47">
        <v>57</v>
      </c>
      <c r="G174" s="47">
        <v>57</v>
      </c>
      <c r="H174" s="47">
        <v>57</v>
      </c>
    </row>
    <row r="175" spans="1:8" ht="22.8" x14ac:dyDescent="0.25">
      <c r="A175" s="8" t="s">
        <v>234</v>
      </c>
      <c r="B175" s="8" t="s">
        <v>23</v>
      </c>
      <c r="C175" s="18" t="s">
        <v>419</v>
      </c>
      <c r="D175" s="16" t="s">
        <v>236</v>
      </c>
      <c r="E175" s="34" t="s">
        <v>237</v>
      </c>
      <c r="F175" s="47">
        <f>F176</f>
        <v>35</v>
      </c>
      <c r="G175" s="47">
        <f>G176</f>
        <v>35</v>
      </c>
      <c r="H175" s="47">
        <f>H176</f>
        <v>35</v>
      </c>
    </row>
    <row r="176" spans="1:8" ht="22.8" x14ac:dyDescent="0.25">
      <c r="A176" s="8" t="s">
        <v>234</v>
      </c>
      <c r="B176" s="8" t="s">
        <v>23</v>
      </c>
      <c r="C176" s="18" t="s">
        <v>419</v>
      </c>
      <c r="D176" s="8" t="s">
        <v>238</v>
      </c>
      <c r="E176" s="33" t="s">
        <v>222</v>
      </c>
      <c r="F176" s="47">
        <v>35</v>
      </c>
      <c r="G176" s="47">
        <v>35</v>
      </c>
      <c r="H176" s="47">
        <v>35</v>
      </c>
    </row>
    <row r="177" spans="1:8" ht="91.2" x14ac:dyDescent="0.25">
      <c r="A177" s="8" t="s">
        <v>234</v>
      </c>
      <c r="B177" s="8" t="s">
        <v>23</v>
      </c>
      <c r="C177" s="18" t="s">
        <v>623</v>
      </c>
      <c r="D177" s="8"/>
      <c r="E177" s="33" t="s">
        <v>622</v>
      </c>
      <c r="F177" s="47">
        <f>F178</f>
        <v>2.6</v>
      </c>
      <c r="G177" s="47"/>
      <c r="H177" s="47"/>
    </row>
    <row r="178" spans="1:8" ht="68.400000000000006" x14ac:dyDescent="0.25">
      <c r="A178" s="8" t="s">
        <v>234</v>
      </c>
      <c r="B178" s="8" t="s">
        <v>23</v>
      </c>
      <c r="C178" s="18" t="s">
        <v>623</v>
      </c>
      <c r="D178" s="16" t="s">
        <v>537</v>
      </c>
      <c r="E178" s="34" t="s">
        <v>538</v>
      </c>
      <c r="F178" s="47">
        <f>F179+F180</f>
        <v>2.6</v>
      </c>
      <c r="G178" s="47"/>
      <c r="H178" s="47"/>
    </row>
    <row r="179" spans="1:8" ht="22.8" x14ac:dyDescent="0.25">
      <c r="A179" s="8" t="s">
        <v>234</v>
      </c>
      <c r="B179" s="8" t="s">
        <v>23</v>
      </c>
      <c r="C179" s="18" t="s">
        <v>623</v>
      </c>
      <c r="D179" s="17" t="s">
        <v>539</v>
      </c>
      <c r="E179" s="35" t="s">
        <v>170</v>
      </c>
      <c r="F179" s="47">
        <v>2</v>
      </c>
      <c r="G179" s="47"/>
      <c r="H179" s="47"/>
    </row>
    <row r="180" spans="1:8" ht="45.6" x14ac:dyDescent="0.25">
      <c r="A180" s="8" t="s">
        <v>234</v>
      </c>
      <c r="B180" s="8" t="s">
        <v>23</v>
      </c>
      <c r="C180" s="18" t="s">
        <v>623</v>
      </c>
      <c r="D180" s="17">
        <v>129</v>
      </c>
      <c r="E180" s="35" t="s">
        <v>172</v>
      </c>
      <c r="F180" s="47">
        <v>0.6</v>
      </c>
      <c r="G180" s="47"/>
      <c r="H180" s="47"/>
    </row>
    <row r="181" spans="1:8" ht="24" x14ac:dyDescent="0.25">
      <c r="A181" s="11" t="s">
        <v>300</v>
      </c>
      <c r="B181" s="11" t="s">
        <v>228</v>
      </c>
      <c r="C181" s="11"/>
      <c r="D181" s="11"/>
      <c r="E181" s="37" t="s">
        <v>68</v>
      </c>
      <c r="F181" s="46">
        <f>F182+F192</f>
        <v>4748.05</v>
      </c>
      <c r="G181" s="46">
        <f>G182+G192</f>
        <v>5149.2000000000007</v>
      </c>
      <c r="H181" s="46">
        <f>H182+H192</f>
        <v>5130.1000000000004</v>
      </c>
    </row>
    <row r="182" spans="1:8" ht="12" x14ac:dyDescent="0.25">
      <c r="A182" s="11" t="s">
        <v>300</v>
      </c>
      <c r="B182" s="11" t="s">
        <v>227</v>
      </c>
      <c r="C182" s="11"/>
      <c r="D182" s="10"/>
      <c r="E182" s="33" t="s">
        <v>25</v>
      </c>
      <c r="F182" s="46">
        <f t="shared" ref="F182:H184" si="3">F183</f>
        <v>2488</v>
      </c>
      <c r="G182" s="46">
        <f t="shared" si="3"/>
        <v>2574.1</v>
      </c>
      <c r="H182" s="46">
        <f t="shared" si="3"/>
        <v>2675</v>
      </c>
    </row>
    <row r="183" spans="1:8" x14ac:dyDescent="0.25">
      <c r="A183" s="7" t="s">
        <v>300</v>
      </c>
      <c r="B183" s="7" t="s">
        <v>227</v>
      </c>
      <c r="C183" s="7" t="s">
        <v>124</v>
      </c>
      <c r="D183" s="7"/>
      <c r="E183" s="38" t="s">
        <v>66</v>
      </c>
      <c r="F183" s="47">
        <f t="shared" si="3"/>
        <v>2488</v>
      </c>
      <c r="G183" s="47">
        <f t="shared" si="3"/>
        <v>2574.1</v>
      </c>
      <c r="H183" s="47">
        <f t="shared" si="3"/>
        <v>2675</v>
      </c>
    </row>
    <row r="184" spans="1:8" ht="22.8" x14ac:dyDescent="0.25">
      <c r="A184" s="7" t="s">
        <v>300</v>
      </c>
      <c r="B184" s="7" t="s">
        <v>227</v>
      </c>
      <c r="C184" s="7" t="s">
        <v>403</v>
      </c>
      <c r="D184" s="7"/>
      <c r="E184" s="33" t="s">
        <v>67</v>
      </c>
      <c r="F184" s="47">
        <f t="shared" si="3"/>
        <v>2488</v>
      </c>
      <c r="G184" s="47">
        <f t="shared" si="3"/>
        <v>2574.1</v>
      </c>
      <c r="H184" s="47">
        <f t="shared" si="3"/>
        <v>2675</v>
      </c>
    </row>
    <row r="185" spans="1:8" ht="45.6" x14ac:dyDescent="0.25">
      <c r="A185" s="7" t="s">
        <v>300</v>
      </c>
      <c r="B185" s="7" t="s">
        <v>227</v>
      </c>
      <c r="C185" s="7" t="s">
        <v>420</v>
      </c>
      <c r="D185" s="7"/>
      <c r="E185" s="39" t="s">
        <v>315</v>
      </c>
      <c r="F185" s="47">
        <f>F186+F190</f>
        <v>2488</v>
      </c>
      <c r="G185" s="47">
        <f>G186+G190</f>
        <v>2574.1</v>
      </c>
      <c r="H185" s="47">
        <f>H186+H190</f>
        <v>2675</v>
      </c>
    </row>
    <row r="186" spans="1:8" ht="68.400000000000006" x14ac:dyDescent="0.25">
      <c r="A186" s="7" t="s">
        <v>300</v>
      </c>
      <c r="B186" s="7" t="s">
        <v>227</v>
      </c>
      <c r="C186" s="7" t="s">
        <v>420</v>
      </c>
      <c r="D186" s="16" t="s">
        <v>537</v>
      </c>
      <c r="E186" s="34" t="s">
        <v>538</v>
      </c>
      <c r="F186" s="47">
        <f>F187+F189+F188</f>
        <v>1757.1</v>
      </c>
      <c r="G186" s="47">
        <f>G187+G189+G188</f>
        <v>1757.1</v>
      </c>
      <c r="H186" s="47">
        <f>H187+H189+H188</f>
        <v>1757.1</v>
      </c>
    </row>
    <row r="187" spans="1:8" ht="22.8" x14ac:dyDescent="0.25">
      <c r="A187" s="7" t="s">
        <v>300</v>
      </c>
      <c r="B187" s="7" t="s">
        <v>227</v>
      </c>
      <c r="C187" s="7" t="s">
        <v>420</v>
      </c>
      <c r="D187" s="17" t="s">
        <v>539</v>
      </c>
      <c r="E187" s="35" t="s">
        <v>170</v>
      </c>
      <c r="F187" s="47">
        <v>1349.1</v>
      </c>
      <c r="G187" s="47">
        <v>1349.1</v>
      </c>
      <c r="H187" s="47">
        <v>1349.1</v>
      </c>
    </row>
    <row r="188" spans="1:8" ht="34.200000000000003" x14ac:dyDescent="0.25">
      <c r="A188" s="7" t="s">
        <v>300</v>
      </c>
      <c r="B188" s="7" t="s">
        <v>227</v>
      </c>
      <c r="C188" s="7" t="s">
        <v>420</v>
      </c>
      <c r="D188" s="17" t="s">
        <v>540</v>
      </c>
      <c r="E188" s="35" t="s">
        <v>171</v>
      </c>
      <c r="F188" s="47">
        <v>0.6</v>
      </c>
      <c r="G188" s="47">
        <v>0.6</v>
      </c>
      <c r="H188" s="47">
        <v>0.6</v>
      </c>
    </row>
    <row r="189" spans="1:8" ht="45.6" x14ac:dyDescent="0.25">
      <c r="A189" s="7" t="s">
        <v>300</v>
      </c>
      <c r="B189" s="7" t="s">
        <v>227</v>
      </c>
      <c r="C189" s="7" t="s">
        <v>420</v>
      </c>
      <c r="D189" s="17">
        <v>129</v>
      </c>
      <c r="E189" s="35" t="s">
        <v>172</v>
      </c>
      <c r="F189" s="47">
        <v>407.4</v>
      </c>
      <c r="G189" s="47">
        <v>407.4</v>
      </c>
      <c r="H189" s="47">
        <v>407.4</v>
      </c>
    </row>
    <row r="190" spans="1:8" ht="22.8" x14ac:dyDescent="0.25">
      <c r="A190" s="7" t="s">
        <v>300</v>
      </c>
      <c r="B190" s="7" t="s">
        <v>227</v>
      </c>
      <c r="C190" s="7" t="s">
        <v>420</v>
      </c>
      <c r="D190" s="16" t="s">
        <v>236</v>
      </c>
      <c r="E190" s="34" t="s">
        <v>237</v>
      </c>
      <c r="F190" s="47">
        <f>F191</f>
        <v>730.9</v>
      </c>
      <c r="G190" s="47">
        <f>G191</f>
        <v>817</v>
      </c>
      <c r="H190" s="47">
        <f>H191</f>
        <v>917.9</v>
      </c>
    </row>
    <row r="191" spans="1:8" ht="22.8" x14ac:dyDescent="0.25">
      <c r="A191" s="7" t="s">
        <v>300</v>
      </c>
      <c r="B191" s="7" t="s">
        <v>227</v>
      </c>
      <c r="C191" s="7" t="s">
        <v>420</v>
      </c>
      <c r="D191" s="8" t="s">
        <v>238</v>
      </c>
      <c r="E191" s="33" t="s">
        <v>222</v>
      </c>
      <c r="F191" s="47">
        <v>730.9</v>
      </c>
      <c r="G191" s="47">
        <v>817</v>
      </c>
      <c r="H191" s="47">
        <v>917.9</v>
      </c>
    </row>
    <row r="192" spans="1:8" ht="45.6" x14ac:dyDescent="0.25">
      <c r="A192" s="10" t="s">
        <v>300</v>
      </c>
      <c r="B192" s="10" t="s">
        <v>244</v>
      </c>
      <c r="C192" s="7"/>
      <c r="D192" s="8"/>
      <c r="E192" s="33" t="s">
        <v>55</v>
      </c>
      <c r="F192" s="46">
        <f>F193</f>
        <v>2260.0500000000002</v>
      </c>
      <c r="G192" s="46">
        <f>G193</f>
        <v>2575.1000000000004</v>
      </c>
      <c r="H192" s="46">
        <f>H193</f>
        <v>2455.1000000000004</v>
      </c>
    </row>
    <row r="193" spans="1:8" ht="34.200000000000003" x14ac:dyDescent="0.25">
      <c r="A193" s="8" t="s">
        <v>300</v>
      </c>
      <c r="B193" s="8" t="s">
        <v>244</v>
      </c>
      <c r="C193" s="7" t="s">
        <v>378</v>
      </c>
      <c r="D193" s="8"/>
      <c r="E193" s="33" t="s">
        <v>310</v>
      </c>
      <c r="F193" s="47">
        <f>F194+F207</f>
        <v>2260.0500000000002</v>
      </c>
      <c r="G193" s="47">
        <f>G194+G207</f>
        <v>2575.1000000000004</v>
      </c>
      <c r="H193" s="47">
        <f>H194+H207</f>
        <v>2455.1000000000004</v>
      </c>
    </row>
    <row r="194" spans="1:8" ht="57" x14ac:dyDescent="0.25">
      <c r="A194" s="8" t="s">
        <v>300</v>
      </c>
      <c r="B194" s="8" t="s">
        <v>244</v>
      </c>
      <c r="C194" s="7" t="s">
        <v>220</v>
      </c>
      <c r="D194" s="8"/>
      <c r="E194" s="33" t="s">
        <v>306</v>
      </c>
      <c r="F194" s="47">
        <f>F195+F203</f>
        <v>2205.8500000000004</v>
      </c>
      <c r="G194" s="47">
        <f>G195+G203</f>
        <v>2455.1000000000004</v>
      </c>
      <c r="H194" s="47">
        <f>H195+H203</f>
        <v>2455.1000000000004</v>
      </c>
    </row>
    <row r="195" spans="1:8" ht="79.8" x14ac:dyDescent="0.25">
      <c r="A195" s="8" t="s">
        <v>300</v>
      </c>
      <c r="B195" s="8" t="s">
        <v>244</v>
      </c>
      <c r="C195" s="7" t="s">
        <v>221</v>
      </c>
      <c r="D195" s="8"/>
      <c r="E195" s="33" t="s">
        <v>307</v>
      </c>
      <c r="F195" s="47">
        <f>F196+F199</f>
        <v>2202.3500000000004</v>
      </c>
      <c r="G195" s="47">
        <f>G196+G199</f>
        <v>2155.1000000000004</v>
      </c>
      <c r="H195" s="47">
        <f>H196+H199</f>
        <v>2155.1000000000004</v>
      </c>
    </row>
    <row r="196" spans="1:8" ht="34.200000000000003" x14ac:dyDescent="0.25">
      <c r="A196" s="8" t="s">
        <v>300</v>
      </c>
      <c r="B196" s="8" t="s">
        <v>244</v>
      </c>
      <c r="C196" s="7" t="s">
        <v>421</v>
      </c>
      <c r="D196" s="8"/>
      <c r="E196" s="33" t="s">
        <v>188</v>
      </c>
      <c r="F196" s="47">
        <f t="shared" ref="F196:H197" si="4">F197</f>
        <v>326.25</v>
      </c>
      <c r="G196" s="47">
        <f t="shared" si="4"/>
        <v>279</v>
      </c>
      <c r="H196" s="47">
        <f t="shared" si="4"/>
        <v>279</v>
      </c>
    </row>
    <row r="197" spans="1:8" ht="22.8" x14ac:dyDescent="0.25">
      <c r="A197" s="8" t="s">
        <v>300</v>
      </c>
      <c r="B197" s="8" t="s">
        <v>244</v>
      </c>
      <c r="C197" s="7" t="s">
        <v>421</v>
      </c>
      <c r="D197" s="16" t="s">
        <v>236</v>
      </c>
      <c r="E197" s="34" t="s">
        <v>237</v>
      </c>
      <c r="F197" s="47">
        <f t="shared" si="4"/>
        <v>326.25</v>
      </c>
      <c r="G197" s="47">
        <f t="shared" si="4"/>
        <v>279</v>
      </c>
      <c r="H197" s="47">
        <f t="shared" si="4"/>
        <v>279</v>
      </c>
    </row>
    <row r="198" spans="1:8" ht="22.8" x14ac:dyDescent="0.25">
      <c r="A198" s="8" t="s">
        <v>300</v>
      </c>
      <c r="B198" s="8" t="s">
        <v>244</v>
      </c>
      <c r="C198" s="7" t="s">
        <v>421</v>
      </c>
      <c r="D198" s="8" t="s">
        <v>238</v>
      </c>
      <c r="E198" s="33" t="s">
        <v>239</v>
      </c>
      <c r="F198" s="47">
        <v>326.25</v>
      </c>
      <c r="G198" s="47">
        <v>279</v>
      </c>
      <c r="H198" s="47">
        <v>279</v>
      </c>
    </row>
    <row r="199" spans="1:8" ht="22.8" x14ac:dyDescent="0.25">
      <c r="A199" s="8" t="s">
        <v>300</v>
      </c>
      <c r="B199" s="8" t="s">
        <v>244</v>
      </c>
      <c r="C199" s="7" t="s">
        <v>422</v>
      </c>
      <c r="D199" s="8"/>
      <c r="E199" s="33" t="s">
        <v>215</v>
      </c>
      <c r="F199" s="47">
        <f>F200</f>
        <v>1876.1000000000001</v>
      </c>
      <c r="G199" s="47">
        <f>G200</f>
        <v>1876.1000000000001</v>
      </c>
      <c r="H199" s="47">
        <f>H200</f>
        <v>1876.1000000000001</v>
      </c>
    </row>
    <row r="200" spans="1:8" ht="68.400000000000006" x14ac:dyDescent="0.25">
      <c r="A200" s="8" t="s">
        <v>300</v>
      </c>
      <c r="B200" s="8" t="s">
        <v>244</v>
      </c>
      <c r="C200" s="7" t="s">
        <v>422</v>
      </c>
      <c r="D200" s="16" t="s">
        <v>537</v>
      </c>
      <c r="E200" s="34" t="s">
        <v>538</v>
      </c>
      <c r="F200" s="47">
        <f>F201+F202</f>
        <v>1876.1000000000001</v>
      </c>
      <c r="G200" s="47">
        <f>G201+G202</f>
        <v>1876.1000000000001</v>
      </c>
      <c r="H200" s="47">
        <f>H201+H202</f>
        <v>1876.1000000000001</v>
      </c>
    </row>
    <row r="201" spans="1:8" x14ac:dyDescent="0.25">
      <c r="A201" s="8" t="s">
        <v>300</v>
      </c>
      <c r="B201" s="8" t="s">
        <v>244</v>
      </c>
      <c r="C201" s="7" t="s">
        <v>422</v>
      </c>
      <c r="D201" s="17" t="s">
        <v>544</v>
      </c>
      <c r="E201" s="35" t="s">
        <v>50</v>
      </c>
      <c r="F201" s="47">
        <v>1440.9</v>
      </c>
      <c r="G201" s="47">
        <v>1440.9</v>
      </c>
      <c r="H201" s="47">
        <v>1440.9</v>
      </c>
    </row>
    <row r="202" spans="1:8" ht="45.6" x14ac:dyDescent="0.25">
      <c r="A202" s="8" t="s">
        <v>300</v>
      </c>
      <c r="B202" s="8" t="s">
        <v>244</v>
      </c>
      <c r="C202" s="7" t="s">
        <v>422</v>
      </c>
      <c r="D202" s="17">
        <v>119</v>
      </c>
      <c r="E202" s="35" t="s">
        <v>337</v>
      </c>
      <c r="F202" s="47">
        <v>435.2</v>
      </c>
      <c r="G202" s="47">
        <v>435.2</v>
      </c>
      <c r="H202" s="47">
        <v>435.2</v>
      </c>
    </row>
    <row r="203" spans="1:8" ht="34.200000000000003" x14ac:dyDescent="0.25">
      <c r="A203" s="8" t="s">
        <v>300</v>
      </c>
      <c r="B203" s="8" t="s">
        <v>244</v>
      </c>
      <c r="C203" s="7" t="s">
        <v>512</v>
      </c>
      <c r="D203" s="17"/>
      <c r="E203" s="35" t="s">
        <v>308</v>
      </c>
      <c r="F203" s="47">
        <f t="shared" ref="F203:H205" si="5">F204</f>
        <v>3.5</v>
      </c>
      <c r="G203" s="47">
        <f t="shared" si="5"/>
        <v>300</v>
      </c>
      <c r="H203" s="47">
        <f t="shared" si="5"/>
        <v>300</v>
      </c>
    </row>
    <row r="204" spans="1:8" ht="57" x14ac:dyDescent="0.25">
      <c r="A204" s="8" t="s">
        <v>300</v>
      </c>
      <c r="B204" s="8" t="s">
        <v>244</v>
      </c>
      <c r="C204" s="7" t="s">
        <v>423</v>
      </c>
      <c r="D204" s="8"/>
      <c r="E204" s="35" t="s">
        <v>309</v>
      </c>
      <c r="F204" s="47">
        <f t="shared" si="5"/>
        <v>3.5</v>
      </c>
      <c r="G204" s="47">
        <f t="shared" si="5"/>
        <v>300</v>
      </c>
      <c r="H204" s="47">
        <f t="shared" si="5"/>
        <v>300</v>
      </c>
    </row>
    <row r="205" spans="1:8" ht="22.8" x14ac:dyDescent="0.25">
      <c r="A205" s="8" t="s">
        <v>300</v>
      </c>
      <c r="B205" s="8" t="s">
        <v>244</v>
      </c>
      <c r="C205" s="7" t="s">
        <v>423</v>
      </c>
      <c r="D205" s="16" t="s">
        <v>236</v>
      </c>
      <c r="E205" s="34" t="s">
        <v>237</v>
      </c>
      <c r="F205" s="47">
        <f t="shared" si="5"/>
        <v>3.5</v>
      </c>
      <c r="G205" s="47">
        <f t="shared" si="5"/>
        <v>300</v>
      </c>
      <c r="H205" s="47">
        <f t="shared" si="5"/>
        <v>300</v>
      </c>
    </row>
    <row r="206" spans="1:8" ht="22.8" x14ac:dyDescent="0.25">
      <c r="A206" s="8" t="s">
        <v>300</v>
      </c>
      <c r="B206" s="8" t="s">
        <v>244</v>
      </c>
      <c r="C206" s="7" t="s">
        <v>423</v>
      </c>
      <c r="D206" s="8" t="s">
        <v>238</v>
      </c>
      <c r="E206" s="33" t="s">
        <v>239</v>
      </c>
      <c r="F206" s="47">
        <v>3.5</v>
      </c>
      <c r="G206" s="47">
        <v>300</v>
      </c>
      <c r="H206" s="47">
        <v>300</v>
      </c>
    </row>
    <row r="207" spans="1:8" ht="57" x14ac:dyDescent="0.25">
      <c r="A207" s="8" t="s">
        <v>300</v>
      </c>
      <c r="B207" s="8" t="s">
        <v>244</v>
      </c>
      <c r="C207" s="20" t="s">
        <v>384</v>
      </c>
      <c r="D207" s="8"/>
      <c r="E207" s="21" t="s">
        <v>229</v>
      </c>
      <c r="F207" s="47">
        <f t="shared" ref="F207:H210" si="6">F208</f>
        <v>54.2</v>
      </c>
      <c r="G207" s="47">
        <f t="shared" si="6"/>
        <v>120</v>
      </c>
      <c r="H207" s="47">
        <f t="shared" si="6"/>
        <v>0</v>
      </c>
    </row>
    <row r="208" spans="1:8" ht="102.6" x14ac:dyDescent="0.25">
      <c r="A208" s="8" t="s">
        <v>300</v>
      </c>
      <c r="B208" s="8" t="s">
        <v>244</v>
      </c>
      <c r="C208" s="7" t="s">
        <v>218</v>
      </c>
      <c r="D208" s="8"/>
      <c r="E208" s="33" t="s">
        <v>333</v>
      </c>
      <c r="F208" s="47">
        <f t="shared" si="6"/>
        <v>54.2</v>
      </c>
      <c r="G208" s="47">
        <f t="shared" si="6"/>
        <v>120</v>
      </c>
      <c r="H208" s="47">
        <f t="shared" si="6"/>
        <v>0</v>
      </c>
    </row>
    <row r="209" spans="1:8" ht="22.8" x14ac:dyDescent="0.25">
      <c r="A209" s="8" t="s">
        <v>300</v>
      </c>
      <c r="B209" s="8" t="s">
        <v>244</v>
      </c>
      <c r="C209" s="7" t="s">
        <v>424</v>
      </c>
      <c r="D209" s="8"/>
      <c r="E209" s="33" t="s">
        <v>323</v>
      </c>
      <c r="F209" s="47">
        <f t="shared" si="6"/>
        <v>54.2</v>
      </c>
      <c r="G209" s="47">
        <f t="shared" si="6"/>
        <v>120</v>
      </c>
      <c r="H209" s="47">
        <f t="shared" si="6"/>
        <v>0</v>
      </c>
    </row>
    <row r="210" spans="1:8" ht="22.8" x14ac:dyDescent="0.25">
      <c r="A210" s="8" t="s">
        <v>300</v>
      </c>
      <c r="B210" s="8" t="s">
        <v>244</v>
      </c>
      <c r="C210" s="7" t="s">
        <v>424</v>
      </c>
      <c r="D210" s="16" t="s">
        <v>236</v>
      </c>
      <c r="E210" s="34" t="s">
        <v>237</v>
      </c>
      <c r="F210" s="47">
        <f t="shared" si="6"/>
        <v>54.2</v>
      </c>
      <c r="G210" s="47">
        <f t="shared" si="6"/>
        <v>120</v>
      </c>
      <c r="H210" s="47">
        <f t="shared" si="6"/>
        <v>0</v>
      </c>
    </row>
    <row r="211" spans="1:8" ht="22.8" x14ac:dyDescent="0.25">
      <c r="A211" s="8" t="s">
        <v>300</v>
      </c>
      <c r="B211" s="8" t="s">
        <v>244</v>
      </c>
      <c r="C211" s="7" t="s">
        <v>424</v>
      </c>
      <c r="D211" s="8" t="s">
        <v>238</v>
      </c>
      <c r="E211" s="33" t="s">
        <v>239</v>
      </c>
      <c r="F211" s="47">
        <v>54.2</v>
      </c>
      <c r="G211" s="47">
        <v>120</v>
      </c>
      <c r="H211" s="47"/>
    </row>
    <row r="212" spans="1:8" ht="12" x14ac:dyDescent="0.25">
      <c r="A212" s="10" t="s">
        <v>227</v>
      </c>
      <c r="B212" s="10" t="s">
        <v>228</v>
      </c>
      <c r="C212" s="11"/>
      <c r="D212" s="8"/>
      <c r="E212" s="37" t="s">
        <v>233</v>
      </c>
      <c r="F212" s="46">
        <f>F213+F220+F226+F267+F250</f>
        <v>14940.029999999999</v>
      </c>
      <c r="G212" s="46">
        <f>G213+G220+G226+G267+G250</f>
        <v>24762.9</v>
      </c>
      <c r="H212" s="46">
        <f>H213+H220+H226+H267+H250</f>
        <v>9785.5</v>
      </c>
    </row>
    <row r="213" spans="1:8" ht="12" x14ac:dyDescent="0.25">
      <c r="A213" s="10" t="s">
        <v>227</v>
      </c>
      <c r="B213" s="11" t="s">
        <v>234</v>
      </c>
      <c r="C213" s="7"/>
      <c r="D213" s="8"/>
      <c r="E213" s="33" t="s">
        <v>235</v>
      </c>
      <c r="F213" s="46">
        <f>F214</f>
        <v>420</v>
      </c>
      <c r="G213" s="46">
        <f>G214</f>
        <v>420</v>
      </c>
      <c r="H213" s="46">
        <f>H214</f>
        <v>420</v>
      </c>
    </row>
    <row r="214" spans="1:8" ht="22.8" x14ac:dyDescent="0.25">
      <c r="A214" s="8" t="s">
        <v>227</v>
      </c>
      <c r="B214" s="7" t="s">
        <v>234</v>
      </c>
      <c r="C214" s="7" t="s">
        <v>390</v>
      </c>
      <c r="D214" s="8"/>
      <c r="E214" s="33" t="s">
        <v>106</v>
      </c>
      <c r="F214" s="47">
        <f>F217</f>
        <v>420</v>
      </c>
      <c r="G214" s="47">
        <f>G217</f>
        <v>420</v>
      </c>
      <c r="H214" s="47">
        <f>H217</f>
        <v>420</v>
      </c>
    </row>
    <row r="215" spans="1:8" ht="45.6" x14ac:dyDescent="0.25">
      <c r="A215" s="8" t="s">
        <v>227</v>
      </c>
      <c r="B215" s="7" t="s">
        <v>234</v>
      </c>
      <c r="C215" s="7" t="s">
        <v>518</v>
      </c>
      <c r="D215" s="7"/>
      <c r="E215" s="33" t="s">
        <v>107</v>
      </c>
      <c r="F215" s="47">
        <f>F217</f>
        <v>420</v>
      </c>
      <c r="G215" s="47">
        <f>G217</f>
        <v>420</v>
      </c>
      <c r="H215" s="47">
        <f>H217</f>
        <v>420</v>
      </c>
    </row>
    <row r="216" spans="1:8" ht="45.6" x14ac:dyDescent="0.25">
      <c r="A216" s="8" t="s">
        <v>227</v>
      </c>
      <c r="B216" s="7" t="s">
        <v>234</v>
      </c>
      <c r="C216" s="7" t="s">
        <v>520</v>
      </c>
      <c r="D216" s="7"/>
      <c r="E216" s="33" t="s">
        <v>108</v>
      </c>
      <c r="F216" s="47">
        <f t="shared" ref="F216:H218" si="7">F217</f>
        <v>420</v>
      </c>
      <c r="G216" s="47">
        <f t="shared" si="7"/>
        <v>420</v>
      </c>
      <c r="H216" s="47">
        <f t="shared" si="7"/>
        <v>420</v>
      </c>
    </row>
    <row r="217" spans="1:8" ht="22.8" x14ac:dyDescent="0.25">
      <c r="A217" s="8" t="s">
        <v>227</v>
      </c>
      <c r="B217" s="7" t="s">
        <v>234</v>
      </c>
      <c r="C217" s="7" t="s">
        <v>425</v>
      </c>
      <c r="D217" s="7"/>
      <c r="E217" s="33" t="s">
        <v>283</v>
      </c>
      <c r="F217" s="47">
        <f t="shared" si="7"/>
        <v>420</v>
      </c>
      <c r="G217" s="47">
        <f t="shared" si="7"/>
        <v>420</v>
      </c>
      <c r="H217" s="47">
        <f t="shared" si="7"/>
        <v>420</v>
      </c>
    </row>
    <row r="218" spans="1:8" ht="45.6" x14ac:dyDescent="0.25">
      <c r="A218" s="8" t="s">
        <v>227</v>
      </c>
      <c r="B218" s="7" t="s">
        <v>234</v>
      </c>
      <c r="C218" s="7" t="s">
        <v>425</v>
      </c>
      <c r="D218" s="19" t="s">
        <v>276</v>
      </c>
      <c r="E218" s="34" t="s">
        <v>277</v>
      </c>
      <c r="F218" s="47">
        <f t="shared" si="7"/>
        <v>420</v>
      </c>
      <c r="G218" s="47">
        <f t="shared" si="7"/>
        <v>420</v>
      </c>
      <c r="H218" s="47">
        <f t="shared" si="7"/>
        <v>420</v>
      </c>
    </row>
    <row r="219" spans="1:8" ht="45.6" x14ac:dyDescent="0.25">
      <c r="A219" s="8" t="s">
        <v>227</v>
      </c>
      <c r="B219" s="7" t="s">
        <v>234</v>
      </c>
      <c r="C219" s="7" t="s">
        <v>425</v>
      </c>
      <c r="D219" s="7" t="s">
        <v>281</v>
      </c>
      <c r="E219" s="33" t="s">
        <v>282</v>
      </c>
      <c r="F219" s="47">
        <v>420</v>
      </c>
      <c r="G219" s="47">
        <v>420</v>
      </c>
      <c r="H219" s="47">
        <v>420</v>
      </c>
    </row>
    <row r="220" spans="1:8" ht="12" x14ac:dyDescent="0.25">
      <c r="A220" s="11" t="s">
        <v>227</v>
      </c>
      <c r="B220" s="11" t="s">
        <v>26</v>
      </c>
      <c r="C220" s="7"/>
      <c r="D220" s="7"/>
      <c r="E220" s="33" t="s">
        <v>69</v>
      </c>
      <c r="F220" s="46">
        <f t="shared" ref="F220:H224" si="8">F221</f>
        <v>1695.3</v>
      </c>
      <c r="G220" s="46">
        <f t="shared" si="8"/>
        <v>1695.3</v>
      </c>
      <c r="H220" s="46">
        <f t="shared" si="8"/>
        <v>1695.3</v>
      </c>
    </row>
    <row r="221" spans="1:8" ht="22.8" x14ac:dyDescent="0.25">
      <c r="A221" s="7" t="s">
        <v>227</v>
      </c>
      <c r="B221" s="7" t="s">
        <v>26</v>
      </c>
      <c r="C221" s="7" t="s">
        <v>124</v>
      </c>
      <c r="D221" s="7"/>
      <c r="E221" s="33" t="s">
        <v>66</v>
      </c>
      <c r="F221" s="47">
        <f t="shared" si="8"/>
        <v>1695.3</v>
      </c>
      <c r="G221" s="47">
        <f t="shared" si="8"/>
        <v>1695.3</v>
      </c>
      <c r="H221" s="47">
        <f t="shared" si="8"/>
        <v>1695.3</v>
      </c>
    </row>
    <row r="222" spans="1:8" ht="22.8" x14ac:dyDescent="0.25">
      <c r="A222" s="7" t="s">
        <v>227</v>
      </c>
      <c r="B222" s="7" t="s">
        <v>26</v>
      </c>
      <c r="C222" s="7" t="s">
        <v>403</v>
      </c>
      <c r="D222" s="7"/>
      <c r="E222" s="33" t="s">
        <v>67</v>
      </c>
      <c r="F222" s="47">
        <f t="shared" si="8"/>
        <v>1695.3</v>
      </c>
      <c r="G222" s="47">
        <f t="shared" si="8"/>
        <v>1695.3</v>
      </c>
      <c r="H222" s="47">
        <f t="shared" si="8"/>
        <v>1695.3</v>
      </c>
    </row>
    <row r="223" spans="1:8" ht="102.6" x14ac:dyDescent="0.25">
      <c r="A223" s="7" t="s">
        <v>227</v>
      </c>
      <c r="B223" s="7" t="s">
        <v>26</v>
      </c>
      <c r="C223" s="18" t="s">
        <v>426</v>
      </c>
      <c r="D223" s="48"/>
      <c r="E223" s="39" t="s">
        <v>196</v>
      </c>
      <c r="F223" s="47">
        <f t="shared" si="8"/>
        <v>1695.3</v>
      </c>
      <c r="G223" s="47">
        <f t="shared" si="8"/>
        <v>1695.3</v>
      </c>
      <c r="H223" s="47">
        <f t="shared" si="8"/>
        <v>1695.3</v>
      </c>
    </row>
    <row r="224" spans="1:8" ht="22.8" x14ac:dyDescent="0.25">
      <c r="A224" s="7" t="s">
        <v>227</v>
      </c>
      <c r="B224" s="7" t="s">
        <v>26</v>
      </c>
      <c r="C224" s="18" t="s">
        <v>426</v>
      </c>
      <c r="D224" s="16" t="s">
        <v>236</v>
      </c>
      <c r="E224" s="34" t="s">
        <v>237</v>
      </c>
      <c r="F224" s="47">
        <f t="shared" si="8"/>
        <v>1695.3</v>
      </c>
      <c r="G224" s="47">
        <f t="shared" si="8"/>
        <v>1695.3</v>
      </c>
      <c r="H224" s="47">
        <f t="shared" si="8"/>
        <v>1695.3</v>
      </c>
    </row>
    <row r="225" spans="1:8" ht="22.8" x14ac:dyDescent="0.25">
      <c r="A225" s="7" t="s">
        <v>227</v>
      </c>
      <c r="B225" s="7" t="s">
        <v>26</v>
      </c>
      <c r="C225" s="18" t="s">
        <v>426</v>
      </c>
      <c r="D225" s="8" t="s">
        <v>238</v>
      </c>
      <c r="E225" s="33" t="s">
        <v>239</v>
      </c>
      <c r="F225" s="47">
        <v>1695.3</v>
      </c>
      <c r="G225" s="47">
        <v>1695.3</v>
      </c>
      <c r="H225" s="47">
        <v>1695.3</v>
      </c>
    </row>
    <row r="226" spans="1:8" ht="12" x14ac:dyDescent="0.25">
      <c r="A226" s="10" t="s">
        <v>227</v>
      </c>
      <c r="B226" s="10" t="s">
        <v>240</v>
      </c>
      <c r="C226" s="11"/>
      <c r="D226" s="8"/>
      <c r="E226" s="33" t="s">
        <v>241</v>
      </c>
      <c r="F226" s="46">
        <f t="shared" ref="F226:H227" si="9">F227</f>
        <v>4094.1939999999995</v>
      </c>
      <c r="G226" s="46">
        <f t="shared" si="9"/>
        <v>1273.3</v>
      </c>
      <c r="H226" s="46">
        <f t="shared" si="9"/>
        <v>1273.3</v>
      </c>
    </row>
    <row r="227" spans="1:8" ht="34.200000000000003" x14ac:dyDescent="0.25">
      <c r="A227" s="8" t="s">
        <v>227</v>
      </c>
      <c r="B227" s="8" t="s">
        <v>240</v>
      </c>
      <c r="C227" s="7" t="s">
        <v>39</v>
      </c>
      <c r="D227" s="8"/>
      <c r="E227" s="41" t="s">
        <v>509</v>
      </c>
      <c r="F227" s="47">
        <f t="shared" si="9"/>
        <v>4094.1939999999995</v>
      </c>
      <c r="G227" s="47">
        <f t="shared" si="9"/>
        <v>1273.3</v>
      </c>
      <c r="H227" s="47">
        <f t="shared" si="9"/>
        <v>1273.3</v>
      </c>
    </row>
    <row r="228" spans="1:8" ht="34.200000000000003" x14ac:dyDescent="0.25">
      <c r="A228" s="8" t="s">
        <v>227</v>
      </c>
      <c r="B228" s="8" t="s">
        <v>240</v>
      </c>
      <c r="C228" s="7" t="s">
        <v>40</v>
      </c>
      <c r="D228" s="8"/>
      <c r="E228" s="33" t="s">
        <v>510</v>
      </c>
      <c r="F228" s="47">
        <f>F229+F240</f>
        <v>4094.1939999999995</v>
      </c>
      <c r="G228" s="47">
        <f>G229+G240</f>
        <v>1273.3</v>
      </c>
      <c r="H228" s="47">
        <f>H229+H240</f>
        <v>1273.3</v>
      </c>
    </row>
    <row r="229" spans="1:8" ht="22.8" x14ac:dyDescent="0.25">
      <c r="A229" s="8" t="s">
        <v>227</v>
      </c>
      <c r="B229" s="8" t="s">
        <v>240</v>
      </c>
      <c r="C229" s="7" t="s">
        <v>41</v>
      </c>
      <c r="D229" s="8"/>
      <c r="E229" s="33" t="s">
        <v>511</v>
      </c>
      <c r="F229" s="47">
        <f>F230+F235</f>
        <v>1930.8</v>
      </c>
      <c r="G229" s="47">
        <f>G235</f>
        <v>754.5</v>
      </c>
      <c r="H229" s="47">
        <f>H235</f>
        <v>754.5</v>
      </c>
    </row>
    <row r="230" spans="1:8" ht="68.400000000000006" x14ac:dyDescent="0.25">
      <c r="A230" s="8" t="s">
        <v>227</v>
      </c>
      <c r="B230" s="8" t="s">
        <v>240</v>
      </c>
      <c r="C230" s="7" t="s">
        <v>589</v>
      </c>
      <c r="D230" s="8"/>
      <c r="E230" s="33" t="s">
        <v>588</v>
      </c>
      <c r="F230" s="47">
        <v>965.4</v>
      </c>
      <c r="G230" s="47"/>
      <c r="H230" s="47"/>
    </row>
    <row r="231" spans="1:8" ht="22.8" x14ac:dyDescent="0.25">
      <c r="A231" s="8" t="s">
        <v>227</v>
      </c>
      <c r="B231" s="8" t="s">
        <v>240</v>
      </c>
      <c r="C231" s="7" t="s">
        <v>589</v>
      </c>
      <c r="D231" s="16" t="s">
        <v>236</v>
      </c>
      <c r="E231" s="34" t="s">
        <v>237</v>
      </c>
      <c r="F231" s="47">
        <f>F232</f>
        <v>54.381</v>
      </c>
      <c r="G231" s="47"/>
      <c r="H231" s="47"/>
    </row>
    <row r="232" spans="1:8" ht="22.8" x14ac:dyDescent="0.25">
      <c r="A232" s="8" t="s">
        <v>227</v>
      </c>
      <c r="B232" s="8" t="s">
        <v>240</v>
      </c>
      <c r="C232" s="7" t="s">
        <v>589</v>
      </c>
      <c r="D232" s="8" t="s">
        <v>238</v>
      </c>
      <c r="E232" s="33" t="s">
        <v>239</v>
      </c>
      <c r="F232" s="47">
        <v>54.381</v>
      </c>
      <c r="G232" s="47"/>
      <c r="H232" s="47"/>
    </row>
    <row r="233" spans="1:8" x14ac:dyDescent="0.25">
      <c r="A233" s="8" t="s">
        <v>227</v>
      </c>
      <c r="B233" s="8" t="s">
        <v>240</v>
      </c>
      <c r="C233" s="7" t="s">
        <v>589</v>
      </c>
      <c r="D233" s="8" t="s">
        <v>242</v>
      </c>
      <c r="E233" s="33" t="s">
        <v>243</v>
      </c>
      <c r="F233" s="47">
        <f>F234</f>
        <v>911.01900000000001</v>
      </c>
      <c r="G233" s="47"/>
      <c r="H233" s="47"/>
    </row>
    <row r="234" spans="1:8" ht="57" x14ac:dyDescent="0.25">
      <c r="A234" s="8" t="s">
        <v>227</v>
      </c>
      <c r="B234" s="8" t="s">
        <v>240</v>
      </c>
      <c r="C234" s="7" t="s">
        <v>589</v>
      </c>
      <c r="D234" s="8">
        <v>811</v>
      </c>
      <c r="E234" s="33" t="s">
        <v>348</v>
      </c>
      <c r="F234" s="47">
        <v>911.01900000000001</v>
      </c>
      <c r="G234" s="47"/>
      <c r="H234" s="47"/>
    </row>
    <row r="235" spans="1:8" ht="102.6" x14ac:dyDescent="0.25">
      <c r="A235" s="8" t="s">
        <v>227</v>
      </c>
      <c r="B235" s="8" t="s">
        <v>240</v>
      </c>
      <c r="C235" s="7" t="s">
        <v>427</v>
      </c>
      <c r="D235" s="8"/>
      <c r="E235" s="33" t="s">
        <v>246</v>
      </c>
      <c r="F235" s="47">
        <f>F236+F238</f>
        <v>965.4</v>
      </c>
      <c r="G235" s="47">
        <f>G238</f>
        <v>754.5</v>
      </c>
      <c r="H235" s="47">
        <f>H238</f>
        <v>754.5</v>
      </c>
    </row>
    <row r="236" spans="1:8" ht="22.8" x14ac:dyDescent="0.25">
      <c r="A236" s="8" t="s">
        <v>227</v>
      </c>
      <c r="B236" s="8" t="s">
        <v>240</v>
      </c>
      <c r="C236" s="7" t="s">
        <v>427</v>
      </c>
      <c r="D236" s="16" t="s">
        <v>236</v>
      </c>
      <c r="E236" s="34" t="s">
        <v>237</v>
      </c>
      <c r="F236" s="47">
        <f>F237</f>
        <v>54.381</v>
      </c>
      <c r="G236" s="47"/>
      <c r="H236" s="47"/>
    </row>
    <row r="237" spans="1:8" ht="22.8" x14ac:dyDescent="0.25">
      <c r="A237" s="8" t="s">
        <v>227</v>
      </c>
      <c r="B237" s="8" t="s">
        <v>240</v>
      </c>
      <c r="C237" s="7" t="s">
        <v>427</v>
      </c>
      <c r="D237" s="8" t="s">
        <v>238</v>
      </c>
      <c r="E237" s="33" t="s">
        <v>239</v>
      </c>
      <c r="F237" s="47">
        <v>54.381</v>
      </c>
      <c r="G237" s="47"/>
      <c r="H237" s="47"/>
    </row>
    <row r="238" spans="1:8" x14ac:dyDescent="0.25">
      <c r="A238" s="8" t="s">
        <v>227</v>
      </c>
      <c r="B238" s="8" t="s">
        <v>240</v>
      </c>
      <c r="C238" s="7" t="s">
        <v>427</v>
      </c>
      <c r="D238" s="8" t="s">
        <v>242</v>
      </c>
      <c r="E238" s="33" t="s">
        <v>243</v>
      </c>
      <c r="F238" s="47">
        <f>F239</f>
        <v>911.01900000000001</v>
      </c>
      <c r="G238" s="47">
        <f>G239</f>
        <v>754.5</v>
      </c>
      <c r="H238" s="47">
        <f>H239</f>
        <v>754.5</v>
      </c>
    </row>
    <row r="239" spans="1:8" ht="57" x14ac:dyDescent="0.25">
      <c r="A239" s="8" t="s">
        <v>227</v>
      </c>
      <c r="B239" s="8" t="s">
        <v>240</v>
      </c>
      <c r="C239" s="7" t="s">
        <v>427</v>
      </c>
      <c r="D239" s="8">
        <v>811</v>
      </c>
      <c r="E239" s="33" t="s">
        <v>348</v>
      </c>
      <c r="F239" s="47">
        <v>911.01900000000001</v>
      </c>
      <c r="G239" s="47">
        <v>754.5</v>
      </c>
      <c r="H239" s="47">
        <v>754.5</v>
      </c>
    </row>
    <row r="240" spans="1:8" ht="22.8" x14ac:dyDescent="0.25">
      <c r="A240" s="8" t="s">
        <v>227</v>
      </c>
      <c r="B240" s="8" t="s">
        <v>240</v>
      </c>
      <c r="C240" s="7" t="s">
        <v>42</v>
      </c>
      <c r="D240" s="8"/>
      <c r="E240" s="33" t="s">
        <v>248</v>
      </c>
      <c r="F240" s="47">
        <f>F244+F241+F247</f>
        <v>2163.3939999999998</v>
      </c>
      <c r="G240" s="47">
        <f>G244</f>
        <v>518.79999999999995</v>
      </c>
      <c r="H240" s="47">
        <f>H244</f>
        <v>518.79999999999995</v>
      </c>
    </row>
    <row r="241" spans="1:8" ht="34.200000000000003" x14ac:dyDescent="0.25">
      <c r="A241" s="8" t="s">
        <v>227</v>
      </c>
      <c r="B241" s="8" t="s">
        <v>240</v>
      </c>
      <c r="C241" s="7" t="s">
        <v>587</v>
      </c>
      <c r="D241" s="8"/>
      <c r="E241" s="33" t="s">
        <v>586</v>
      </c>
      <c r="F241" s="47">
        <f>F242</f>
        <v>1619.5</v>
      </c>
      <c r="G241" s="47"/>
      <c r="H241" s="47"/>
    </row>
    <row r="242" spans="1:8" ht="22.8" x14ac:dyDescent="0.25">
      <c r="A242" s="8" t="s">
        <v>227</v>
      </c>
      <c r="B242" s="8" t="s">
        <v>240</v>
      </c>
      <c r="C242" s="7" t="s">
        <v>587</v>
      </c>
      <c r="D242" s="16" t="s">
        <v>236</v>
      </c>
      <c r="E242" s="34" t="s">
        <v>237</v>
      </c>
      <c r="F242" s="47">
        <f>F243</f>
        <v>1619.5</v>
      </c>
      <c r="G242" s="47"/>
      <c r="H242" s="47"/>
    </row>
    <row r="243" spans="1:8" ht="22.8" x14ac:dyDescent="0.25">
      <c r="A243" s="8" t="s">
        <v>227</v>
      </c>
      <c r="B243" s="8" t="s">
        <v>240</v>
      </c>
      <c r="C243" s="7" t="s">
        <v>587</v>
      </c>
      <c r="D243" s="8" t="s">
        <v>238</v>
      </c>
      <c r="E243" s="33" t="s">
        <v>239</v>
      </c>
      <c r="F243" s="47">
        <v>1619.5</v>
      </c>
      <c r="G243" s="47"/>
      <c r="H243" s="47"/>
    </row>
    <row r="244" spans="1:8" ht="34.200000000000003" x14ac:dyDescent="0.25">
      <c r="A244" s="8" t="s">
        <v>227</v>
      </c>
      <c r="B244" s="8" t="s">
        <v>240</v>
      </c>
      <c r="C244" s="7" t="s">
        <v>428</v>
      </c>
      <c r="D244" s="8"/>
      <c r="E244" s="33" t="s">
        <v>247</v>
      </c>
      <c r="F244" s="47">
        <f t="shared" ref="F244:H245" si="10">F245</f>
        <v>539.83399999999995</v>
      </c>
      <c r="G244" s="47">
        <f t="shared" si="10"/>
        <v>518.79999999999995</v>
      </c>
      <c r="H244" s="47">
        <f t="shared" si="10"/>
        <v>518.79999999999995</v>
      </c>
    </row>
    <row r="245" spans="1:8" ht="22.8" x14ac:dyDescent="0.25">
      <c r="A245" s="8" t="s">
        <v>227</v>
      </c>
      <c r="B245" s="8" t="s">
        <v>240</v>
      </c>
      <c r="C245" s="7" t="s">
        <v>428</v>
      </c>
      <c r="D245" s="16" t="s">
        <v>236</v>
      </c>
      <c r="E245" s="34" t="s">
        <v>237</v>
      </c>
      <c r="F245" s="47">
        <f t="shared" si="10"/>
        <v>539.83399999999995</v>
      </c>
      <c r="G245" s="47">
        <f t="shared" si="10"/>
        <v>518.79999999999995</v>
      </c>
      <c r="H245" s="47">
        <f t="shared" si="10"/>
        <v>518.79999999999995</v>
      </c>
    </row>
    <row r="246" spans="1:8" ht="22.8" x14ac:dyDescent="0.25">
      <c r="A246" s="8" t="s">
        <v>227</v>
      </c>
      <c r="B246" s="8" t="s">
        <v>240</v>
      </c>
      <c r="C246" s="7" t="s">
        <v>428</v>
      </c>
      <c r="D246" s="8" t="s">
        <v>238</v>
      </c>
      <c r="E246" s="33" t="s">
        <v>239</v>
      </c>
      <c r="F246" s="47">
        <v>539.83399999999995</v>
      </c>
      <c r="G246" s="47">
        <v>518.79999999999995</v>
      </c>
      <c r="H246" s="47">
        <v>518.79999999999995</v>
      </c>
    </row>
    <row r="247" spans="1:8" ht="34.200000000000003" x14ac:dyDescent="0.25">
      <c r="A247" s="8" t="s">
        <v>227</v>
      </c>
      <c r="B247" s="8" t="s">
        <v>240</v>
      </c>
      <c r="C247" s="7" t="s">
        <v>621</v>
      </c>
      <c r="D247" s="8"/>
      <c r="E247" s="33" t="s">
        <v>620</v>
      </c>
      <c r="F247" s="47">
        <f>F248</f>
        <v>4.0599999999999996</v>
      </c>
      <c r="G247" s="47"/>
      <c r="H247" s="47"/>
    </row>
    <row r="248" spans="1:8" ht="22.8" x14ac:dyDescent="0.25">
      <c r="A248" s="8" t="s">
        <v>227</v>
      </c>
      <c r="B248" s="8" t="s">
        <v>240</v>
      </c>
      <c r="C248" s="7" t="s">
        <v>621</v>
      </c>
      <c r="D248" s="16" t="s">
        <v>236</v>
      </c>
      <c r="E248" s="34" t="s">
        <v>237</v>
      </c>
      <c r="F248" s="47">
        <f>F249</f>
        <v>4.0599999999999996</v>
      </c>
      <c r="G248" s="47"/>
      <c r="H248" s="47"/>
    </row>
    <row r="249" spans="1:8" ht="22.8" x14ac:dyDescent="0.25">
      <c r="A249" s="8" t="s">
        <v>227</v>
      </c>
      <c r="B249" s="8" t="s">
        <v>240</v>
      </c>
      <c r="C249" s="7" t="s">
        <v>621</v>
      </c>
      <c r="D249" s="8" t="s">
        <v>238</v>
      </c>
      <c r="E249" s="33" t="s">
        <v>239</v>
      </c>
      <c r="F249" s="47">
        <v>4.0599999999999996</v>
      </c>
      <c r="G249" s="47"/>
      <c r="H249" s="47"/>
    </row>
    <row r="250" spans="1:8" ht="12" x14ac:dyDescent="0.25">
      <c r="A250" s="10" t="s">
        <v>227</v>
      </c>
      <c r="B250" s="10" t="s">
        <v>244</v>
      </c>
      <c r="C250" s="11"/>
      <c r="D250" s="8"/>
      <c r="E250" s="33" t="s">
        <v>34</v>
      </c>
      <c r="F250" s="46">
        <f>F251+F261</f>
        <v>4881.3359999999993</v>
      </c>
      <c r="G250" s="46">
        <f>G251+G261</f>
        <v>16674.3</v>
      </c>
      <c r="H250" s="46">
        <f>H251+H261</f>
        <v>2696.8999999999996</v>
      </c>
    </row>
    <row r="251" spans="1:8" ht="34.200000000000003" x14ac:dyDescent="0.25">
      <c r="A251" s="8" t="s">
        <v>227</v>
      </c>
      <c r="B251" s="8" t="s">
        <v>244</v>
      </c>
      <c r="C251" s="7" t="s">
        <v>39</v>
      </c>
      <c r="D251" s="8"/>
      <c r="E251" s="41" t="s">
        <v>509</v>
      </c>
      <c r="F251" s="47">
        <f>F252</f>
        <v>2454.1</v>
      </c>
      <c r="G251" s="47">
        <f>G252</f>
        <v>2575</v>
      </c>
      <c r="H251" s="47">
        <f>H252</f>
        <v>2696.8999999999996</v>
      </c>
    </row>
    <row r="252" spans="1:8" ht="45.6" x14ac:dyDescent="0.25">
      <c r="A252" s="8" t="s">
        <v>227</v>
      </c>
      <c r="B252" s="8" t="s">
        <v>244</v>
      </c>
      <c r="C252" s="7" t="s">
        <v>365</v>
      </c>
      <c r="D252" s="8"/>
      <c r="E252" s="33" t="s">
        <v>397</v>
      </c>
      <c r="F252" s="47">
        <f>F254+F257</f>
        <v>2454.1</v>
      </c>
      <c r="G252" s="47">
        <f>G254+G257</f>
        <v>2575</v>
      </c>
      <c r="H252" s="47">
        <f>H254+H257</f>
        <v>2696.8999999999996</v>
      </c>
    </row>
    <row r="253" spans="1:8" ht="34.200000000000003" x14ac:dyDescent="0.25">
      <c r="A253" s="8" t="s">
        <v>227</v>
      </c>
      <c r="B253" s="8" t="s">
        <v>244</v>
      </c>
      <c r="C253" s="7" t="s">
        <v>363</v>
      </c>
      <c r="D253" s="8"/>
      <c r="E253" s="33" t="s">
        <v>406</v>
      </c>
      <c r="F253" s="47">
        <f t="shared" ref="F253:H255" si="11">F254</f>
        <v>2385.1999999999998</v>
      </c>
      <c r="G253" s="47">
        <f t="shared" si="11"/>
        <v>2497.3000000000002</v>
      </c>
      <c r="H253" s="47">
        <f t="shared" si="11"/>
        <v>2612.1999999999998</v>
      </c>
    </row>
    <row r="254" spans="1:8" ht="57" x14ac:dyDescent="0.25">
      <c r="A254" s="8" t="s">
        <v>227</v>
      </c>
      <c r="B254" s="8" t="s">
        <v>244</v>
      </c>
      <c r="C254" s="18" t="s">
        <v>364</v>
      </c>
      <c r="D254" s="48"/>
      <c r="E254" s="40" t="s">
        <v>192</v>
      </c>
      <c r="F254" s="47">
        <f t="shared" si="11"/>
        <v>2385.1999999999998</v>
      </c>
      <c r="G254" s="47">
        <f t="shared" si="11"/>
        <v>2497.3000000000002</v>
      </c>
      <c r="H254" s="47">
        <f t="shared" si="11"/>
        <v>2612.1999999999998</v>
      </c>
    </row>
    <row r="255" spans="1:8" ht="22.8" x14ac:dyDescent="0.25">
      <c r="A255" s="8" t="s">
        <v>227</v>
      </c>
      <c r="B255" s="8" t="s">
        <v>244</v>
      </c>
      <c r="C255" s="18" t="s">
        <v>364</v>
      </c>
      <c r="D255" s="16" t="s">
        <v>236</v>
      </c>
      <c r="E255" s="34" t="s">
        <v>237</v>
      </c>
      <c r="F255" s="47">
        <f t="shared" si="11"/>
        <v>2385.1999999999998</v>
      </c>
      <c r="G255" s="47">
        <f t="shared" si="11"/>
        <v>2497.3000000000002</v>
      </c>
      <c r="H255" s="47">
        <f t="shared" si="11"/>
        <v>2612.1999999999998</v>
      </c>
    </row>
    <row r="256" spans="1:8" ht="22.8" x14ac:dyDescent="0.25">
      <c r="A256" s="8" t="s">
        <v>227</v>
      </c>
      <c r="B256" s="8" t="s">
        <v>244</v>
      </c>
      <c r="C256" s="18" t="s">
        <v>364</v>
      </c>
      <c r="D256" s="8" t="s">
        <v>238</v>
      </c>
      <c r="E256" s="33" t="s">
        <v>239</v>
      </c>
      <c r="F256" s="47">
        <v>2385.1999999999998</v>
      </c>
      <c r="G256" s="47">
        <v>2497.3000000000002</v>
      </c>
      <c r="H256" s="47">
        <v>2612.1999999999998</v>
      </c>
    </row>
    <row r="257" spans="1:8" ht="45.6" x14ac:dyDescent="0.25">
      <c r="A257" s="8" t="s">
        <v>227</v>
      </c>
      <c r="B257" s="8" t="s">
        <v>244</v>
      </c>
      <c r="C257" s="18" t="s">
        <v>88</v>
      </c>
      <c r="D257" s="8"/>
      <c r="E257" s="33" t="s">
        <v>87</v>
      </c>
      <c r="F257" s="47">
        <f t="shared" ref="F257:H259" si="12">F258</f>
        <v>68.900000000000006</v>
      </c>
      <c r="G257" s="47">
        <f t="shared" si="12"/>
        <v>77.7</v>
      </c>
      <c r="H257" s="47">
        <f t="shared" si="12"/>
        <v>84.7</v>
      </c>
    </row>
    <row r="258" spans="1:8" ht="68.400000000000006" x14ac:dyDescent="0.25">
      <c r="A258" s="8" t="s">
        <v>227</v>
      </c>
      <c r="B258" s="8" t="s">
        <v>244</v>
      </c>
      <c r="C258" s="18" t="s">
        <v>85</v>
      </c>
      <c r="D258" s="8"/>
      <c r="E258" s="33" t="s">
        <v>86</v>
      </c>
      <c r="F258" s="47">
        <f t="shared" si="12"/>
        <v>68.900000000000006</v>
      </c>
      <c r="G258" s="47">
        <f t="shared" si="12"/>
        <v>77.7</v>
      </c>
      <c r="H258" s="47">
        <f t="shared" si="12"/>
        <v>84.7</v>
      </c>
    </row>
    <row r="259" spans="1:8" ht="22.8" x14ac:dyDescent="0.25">
      <c r="A259" s="8" t="s">
        <v>227</v>
      </c>
      <c r="B259" s="8" t="s">
        <v>244</v>
      </c>
      <c r="C259" s="18" t="s">
        <v>85</v>
      </c>
      <c r="D259" s="16" t="s">
        <v>236</v>
      </c>
      <c r="E259" s="34" t="s">
        <v>237</v>
      </c>
      <c r="F259" s="47">
        <f t="shared" si="12"/>
        <v>68.900000000000006</v>
      </c>
      <c r="G259" s="47">
        <f t="shared" si="12"/>
        <v>77.7</v>
      </c>
      <c r="H259" s="47">
        <f t="shared" si="12"/>
        <v>84.7</v>
      </c>
    </row>
    <row r="260" spans="1:8" ht="22.8" x14ac:dyDescent="0.25">
      <c r="A260" s="8" t="s">
        <v>227</v>
      </c>
      <c r="B260" s="8" t="s">
        <v>244</v>
      </c>
      <c r="C260" s="18" t="s">
        <v>85</v>
      </c>
      <c r="D260" s="8" t="s">
        <v>238</v>
      </c>
      <c r="E260" s="33" t="s">
        <v>239</v>
      </c>
      <c r="F260" s="47">
        <v>68.900000000000006</v>
      </c>
      <c r="G260" s="47">
        <v>77.7</v>
      </c>
      <c r="H260" s="47">
        <v>84.7</v>
      </c>
    </row>
    <row r="261" spans="1:8" ht="34.200000000000003" x14ac:dyDescent="0.25">
      <c r="A261" s="8" t="s">
        <v>227</v>
      </c>
      <c r="B261" s="8" t="s">
        <v>244</v>
      </c>
      <c r="C261" s="18" t="s">
        <v>251</v>
      </c>
      <c r="D261" s="8"/>
      <c r="E261" s="33" t="s">
        <v>316</v>
      </c>
      <c r="F261" s="47">
        <f t="shared" ref="F261:G265" si="13">F262</f>
        <v>2427.2359999999999</v>
      </c>
      <c r="G261" s="47">
        <f t="shared" si="13"/>
        <v>14099.3</v>
      </c>
      <c r="H261" s="47"/>
    </row>
    <row r="262" spans="1:8" ht="22.8" x14ac:dyDescent="0.25">
      <c r="A262" s="8" t="s">
        <v>227</v>
      </c>
      <c r="B262" s="8" t="s">
        <v>244</v>
      </c>
      <c r="C262" s="18" t="s">
        <v>252</v>
      </c>
      <c r="D262" s="8"/>
      <c r="E262" s="33" t="s">
        <v>249</v>
      </c>
      <c r="F262" s="47">
        <f t="shared" si="13"/>
        <v>2427.2359999999999</v>
      </c>
      <c r="G262" s="47">
        <f t="shared" si="13"/>
        <v>14099.3</v>
      </c>
      <c r="H262" s="47"/>
    </row>
    <row r="263" spans="1:8" ht="57" x14ac:dyDescent="0.25">
      <c r="A263" s="8" t="s">
        <v>227</v>
      </c>
      <c r="B263" s="8" t="s">
        <v>244</v>
      </c>
      <c r="C263" s="18" t="s">
        <v>253</v>
      </c>
      <c r="D263" s="8"/>
      <c r="E263" s="33" t="s">
        <v>250</v>
      </c>
      <c r="F263" s="47">
        <f t="shared" si="13"/>
        <v>2427.2359999999999</v>
      </c>
      <c r="G263" s="47">
        <f t="shared" si="13"/>
        <v>14099.3</v>
      </c>
      <c r="H263" s="47"/>
    </row>
    <row r="264" spans="1:8" ht="45.6" x14ac:dyDescent="0.25">
      <c r="A264" s="8" t="s">
        <v>227</v>
      </c>
      <c r="B264" s="8" t="s">
        <v>244</v>
      </c>
      <c r="C264" s="18" t="s">
        <v>429</v>
      </c>
      <c r="D264" s="8"/>
      <c r="E264" s="33" t="s">
        <v>257</v>
      </c>
      <c r="F264" s="47">
        <f t="shared" si="13"/>
        <v>2427.2359999999999</v>
      </c>
      <c r="G264" s="47">
        <f t="shared" si="13"/>
        <v>14099.3</v>
      </c>
      <c r="H264" s="47"/>
    </row>
    <row r="265" spans="1:8" ht="34.200000000000003" x14ac:dyDescent="0.25">
      <c r="A265" s="8" t="s">
        <v>227</v>
      </c>
      <c r="B265" s="8" t="s">
        <v>244</v>
      </c>
      <c r="C265" s="18" t="s">
        <v>429</v>
      </c>
      <c r="D265" s="8">
        <v>400</v>
      </c>
      <c r="E265" s="33" t="s">
        <v>396</v>
      </c>
      <c r="F265" s="47">
        <f t="shared" si="13"/>
        <v>2427.2359999999999</v>
      </c>
      <c r="G265" s="47">
        <f t="shared" si="13"/>
        <v>14099.3</v>
      </c>
      <c r="H265" s="47"/>
    </row>
    <row r="266" spans="1:8" ht="45.6" x14ac:dyDescent="0.25">
      <c r="A266" s="8" t="s">
        <v>227</v>
      </c>
      <c r="B266" s="8" t="s">
        <v>244</v>
      </c>
      <c r="C266" s="18" t="s">
        <v>429</v>
      </c>
      <c r="D266" s="8">
        <v>414</v>
      </c>
      <c r="E266" s="33" t="s">
        <v>395</v>
      </c>
      <c r="F266" s="47">
        <v>2427.2359999999999</v>
      </c>
      <c r="G266" s="47">
        <v>14099.3</v>
      </c>
      <c r="H266" s="47"/>
    </row>
    <row r="267" spans="1:8" ht="22.8" x14ac:dyDescent="0.25">
      <c r="A267" s="10" t="s">
        <v>227</v>
      </c>
      <c r="B267" s="10" t="s">
        <v>327</v>
      </c>
      <c r="C267" s="11"/>
      <c r="D267" s="8"/>
      <c r="E267" s="41" t="s">
        <v>27</v>
      </c>
      <c r="F267" s="46">
        <f>F268+F289+F311</f>
        <v>3849.2</v>
      </c>
      <c r="G267" s="46">
        <f>G268+G289+G311</f>
        <v>4700</v>
      </c>
      <c r="H267" s="46">
        <f>H268+H289+H311</f>
        <v>3700</v>
      </c>
    </row>
    <row r="268" spans="1:8" ht="34.200000000000003" x14ac:dyDescent="0.25">
      <c r="A268" s="8" t="s">
        <v>227</v>
      </c>
      <c r="B268" s="8">
        <v>12</v>
      </c>
      <c r="C268" s="18" t="s">
        <v>43</v>
      </c>
      <c r="D268" s="8"/>
      <c r="E268" s="33" t="s">
        <v>97</v>
      </c>
      <c r="F268" s="47">
        <f>F269</f>
        <v>1700</v>
      </c>
      <c r="G268" s="47">
        <f>G269</f>
        <v>1700</v>
      </c>
      <c r="H268" s="47">
        <f>H269</f>
        <v>1700</v>
      </c>
    </row>
    <row r="269" spans="1:8" ht="34.200000000000003" x14ac:dyDescent="0.25">
      <c r="A269" s="8" t="s">
        <v>227</v>
      </c>
      <c r="B269" s="8">
        <v>12</v>
      </c>
      <c r="C269" s="18" t="s">
        <v>44</v>
      </c>
      <c r="D269" s="8"/>
      <c r="E269" s="33" t="s">
        <v>98</v>
      </c>
      <c r="F269" s="47">
        <f>F270+F274+F278+F285</f>
        <v>1700</v>
      </c>
      <c r="G269" s="47">
        <f>G270+G274+G278+G285</f>
        <v>1700</v>
      </c>
      <c r="H269" s="47">
        <f>H270+H274+H278+H285</f>
        <v>1700</v>
      </c>
    </row>
    <row r="270" spans="1:8" ht="34.200000000000003" x14ac:dyDescent="0.25">
      <c r="A270" s="8" t="s">
        <v>227</v>
      </c>
      <c r="B270" s="8">
        <v>12</v>
      </c>
      <c r="C270" s="18" t="s">
        <v>102</v>
      </c>
      <c r="D270" s="8"/>
      <c r="E270" s="33" t="s">
        <v>99</v>
      </c>
      <c r="F270" s="47">
        <f>F271</f>
        <v>50</v>
      </c>
      <c r="G270" s="47">
        <f>G271</f>
        <v>50</v>
      </c>
      <c r="H270" s="47">
        <f>H271</f>
        <v>50</v>
      </c>
    </row>
    <row r="271" spans="1:8" ht="34.200000000000003" x14ac:dyDescent="0.25">
      <c r="A271" s="8" t="s">
        <v>227</v>
      </c>
      <c r="B271" s="8">
        <v>12</v>
      </c>
      <c r="C271" s="18" t="s">
        <v>430</v>
      </c>
      <c r="D271" s="8"/>
      <c r="E271" s="33" t="s">
        <v>100</v>
      </c>
      <c r="F271" s="47">
        <v>50</v>
      </c>
      <c r="G271" s="47">
        <v>50</v>
      </c>
      <c r="H271" s="47">
        <v>50</v>
      </c>
    </row>
    <row r="272" spans="1:8" ht="22.8" x14ac:dyDescent="0.25">
      <c r="A272" s="8" t="s">
        <v>227</v>
      </c>
      <c r="B272" s="8">
        <v>12</v>
      </c>
      <c r="C272" s="18" t="s">
        <v>430</v>
      </c>
      <c r="D272" s="16" t="s">
        <v>236</v>
      </c>
      <c r="E272" s="34" t="s">
        <v>237</v>
      </c>
      <c r="F272" s="47">
        <f>F273</f>
        <v>50</v>
      </c>
      <c r="G272" s="47">
        <f>G273</f>
        <v>50</v>
      </c>
      <c r="H272" s="47">
        <f>H273</f>
        <v>50</v>
      </c>
    </row>
    <row r="273" spans="1:8" ht="22.8" x14ac:dyDescent="0.25">
      <c r="A273" s="8" t="s">
        <v>227</v>
      </c>
      <c r="B273" s="8">
        <v>12</v>
      </c>
      <c r="C273" s="18" t="s">
        <v>430</v>
      </c>
      <c r="D273" s="8" t="s">
        <v>238</v>
      </c>
      <c r="E273" s="33" t="s">
        <v>239</v>
      </c>
      <c r="F273" s="47">
        <v>50</v>
      </c>
      <c r="G273" s="47">
        <v>50</v>
      </c>
      <c r="H273" s="47">
        <v>50</v>
      </c>
    </row>
    <row r="274" spans="1:8" ht="22.8" x14ac:dyDescent="0.25">
      <c r="A274" s="8" t="s">
        <v>227</v>
      </c>
      <c r="B274" s="8">
        <v>12</v>
      </c>
      <c r="C274" s="18" t="s">
        <v>45</v>
      </c>
      <c r="D274" s="8"/>
      <c r="E274" s="33" t="s">
        <v>101</v>
      </c>
      <c r="F274" s="47">
        <f t="shared" ref="F274:H276" si="14">F275</f>
        <v>50</v>
      </c>
      <c r="G274" s="47">
        <f t="shared" si="14"/>
        <v>50</v>
      </c>
      <c r="H274" s="47">
        <f t="shared" si="14"/>
        <v>50</v>
      </c>
    </row>
    <row r="275" spans="1:8" ht="22.8" x14ac:dyDescent="0.25">
      <c r="A275" s="8" t="s">
        <v>227</v>
      </c>
      <c r="B275" s="8">
        <v>12</v>
      </c>
      <c r="C275" s="18" t="s">
        <v>431</v>
      </c>
      <c r="D275" s="8"/>
      <c r="E275" s="33" t="s">
        <v>103</v>
      </c>
      <c r="F275" s="47">
        <f t="shared" si="14"/>
        <v>50</v>
      </c>
      <c r="G275" s="47">
        <f t="shared" si="14"/>
        <v>50</v>
      </c>
      <c r="H275" s="47">
        <f t="shared" si="14"/>
        <v>50</v>
      </c>
    </row>
    <row r="276" spans="1:8" ht="22.8" x14ac:dyDescent="0.25">
      <c r="A276" s="8" t="s">
        <v>227</v>
      </c>
      <c r="B276" s="8">
        <v>12</v>
      </c>
      <c r="C276" s="18" t="s">
        <v>431</v>
      </c>
      <c r="D276" s="16" t="s">
        <v>236</v>
      </c>
      <c r="E276" s="34" t="s">
        <v>237</v>
      </c>
      <c r="F276" s="47">
        <f t="shared" si="14"/>
        <v>50</v>
      </c>
      <c r="G276" s="47">
        <f t="shared" si="14"/>
        <v>50</v>
      </c>
      <c r="H276" s="47">
        <f t="shared" si="14"/>
        <v>50</v>
      </c>
    </row>
    <row r="277" spans="1:8" ht="22.8" x14ac:dyDescent="0.25">
      <c r="A277" s="8" t="s">
        <v>227</v>
      </c>
      <c r="B277" s="8">
        <v>12</v>
      </c>
      <c r="C277" s="18" t="s">
        <v>431</v>
      </c>
      <c r="D277" s="8" t="s">
        <v>238</v>
      </c>
      <c r="E277" s="33" t="s">
        <v>239</v>
      </c>
      <c r="F277" s="47">
        <v>50</v>
      </c>
      <c r="G277" s="47">
        <v>50</v>
      </c>
      <c r="H277" s="47">
        <v>50</v>
      </c>
    </row>
    <row r="278" spans="1:8" ht="34.200000000000003" x14ac:dyDescent="0.25">
      <c r="A278" s="8" t="s">
        <v>227</v>
      </c>
      <c r="B278" s="8">
        <v>12</v>
      </c>
      <c r="C278" s="18" t="s">
        <v>46</v>
      </c>
      <c r="D278" s="8"/>
      <c r="E278" s="33" t="s">
        <v>104</v>
      </c>
      <c r="F278" s="47">
        <f>F279+F282</f>
        <v>1600</v>
      </c>
      <c r="G278" s="47">
        <f>G279+G282</f>
        <v>1400</v>
      </c>
      <c r="H278" s="47">
        <f>H279+H282</f>
        <v>1400</v>
      </c>
    </row>
    <row r="279" spans="1:8" ht="57" x14ac:dyDescent="0.25">
      <c r="A279" s="8" t="s">
        <v>227</v>
      </c>
      <c r="B279" s="8">
        <v>12</v>
      </c>
      <c r="C279" s="18" t="s">
        <v>432</v>
      </c>
      <c r="D279" s="8"/>
      <c r="E279" s="33" t="s">
        <v>49</v>
      </c>
      <c r="F279" s="47">
        <f t="shared" ref="F279:H280" si="15">F280</f>
        <v>400</v>
      </c>
      <c r="G279" s="47">
        <f t="shared" si="15"/>
        <v>400</v>
      </c>
      <c r="H279" s="47">
        <f t="shared" si="15"/>
        <v>400</v>
      </c>
    </row>
    <row r="280" spans="1:8" x14ac:dyDescent="0.25">
      <c r="A280" s="8" t="s">
        <v>227</v>
      </c>
      <c r="B280" s="8">
        <v>12</v>
      </c>
      <c r="C280" s="18" t="s">
        <v>432</v>
      </c>
      <c r="D280" s="8" t="s">
        <v>242</v>
      </c>
      <c r="E280" s="33" t="s">
        <v>243</v>
      </c>
      <c r="F280" s="47">
        <f t="shared" si="15"/>
        <v>400</v>
      </c>
      <c r="G280" s="47">
        <f t="shared" si="15"/>
        <v>400</v>
      </c>
      <c r="H280" s="47">
        <f t="shared" si="15"/>
        <v>400</v>
      </c>
    </row>
    <row r="281" spans="1:8" ht="57" x14ac:dyDescent="0.25">
      <c r="A281" s="8" t="s">
        <v>227</v>
      </c>
      <c r="B281" s="8">
        <v>12</v>
      </c>
      <c r="C281" s="18" t="s">
        <v>432</v>
      </c>
      <c r="D281" s="8">
        <v>811</v>
      </c>
      <c r="E281" s="33" t="s">
        <v>348</v>
      </c>
      <c r="F281" s="47">
        <v>400</v>
      </c>
      <c r="G281" s="47">
        <v>400</v>
      </c>
      <c r="H281" s="47">
        <v>400</v>
      </c>
    </row>
    <row r="282" spans="1:8" ht="34.200000000000003" x14ac:dyDescent="0.25">
      <c r="A282" s="8" t="s">
        <v>227</v>
      </c>
      <c r="B282" s="8">
        <v>12</v>
      </c>
      <c r="C282" s="18" t="s">
        <v>433</v>
      </c>
      <c r="D282" s="8"/>
      <c r="E282" s="33" t="s">
        <v>105</v>
      </c>
      <c r="F282" s="47">
        <f>F284</f>
        <v>1200</v>
      </c>
      <c r="G282" s="47">
        <f>G284</f>
        <v>1000</v>
      </c>
      <c r="H282" s="47">
        <f>H284</f>
        <v>1000</v>
      </c>
    </row>
    <row r="283" spans="1:8" x14ac:dyDescent="0.25">
      <c r="A283" s="8" t="s">
        <v>227</v>
      </c>
      <c r="B283" s="8">
        <v>12</v>
      </c>
      <c r="C283" s="18" t="s">
        <v>433</v>
      </c>
      <c r="D283" s="8" t="s">
        <v>242</v>
      </c>
      <c r="E283" s="33" t="s">
        <v>243</v>
      </c>
      <c r="F283" s="47">
        <f>F284</f>
        <v>1200</v>
      </c>
      <c r="G283" s="47">
        <f>G284</f>
        <v>1000</v>
      </c>
      <c r="H283" s="47">
        <f>H284</f>
        <v>1000</v>
      </c>
    </row>
    <row r="284" spans="1:8" ht="102.6" x14ac:dyDescent="0.25">
      <c r="A284" s="8" t="s">
        <v>227</v>
      </c>
      <c r="B284" s="8">
        <v>12</v>
      </c>
      <c r="C284" s="18" t="s">
        <v>433</v>
      </c>
      <c r="D284" s="8">
        <v>812</v>
      </c>
      <c r="E284" s="33" t="s">
        <v>350</v>
      </c>
      <c r="F284" s="47">
        <v>1200</v>
      </c>
      <c r="G284" s="47">
        <v>1000</v>
      </c>
      <c r="H284" s="47">
        <v>1000</v>
      </c>
    </row>
    <row r="285" spans="1:8" ht="34.200000000000003" x14ac:dyDescent="0.25">
      <c r="A285" s="8" t="s">
        <v>227</v>
      </c>
      <c r="B285" s="8">
        <v>12</v>
      </c>
      <c r="C285" s="18" t="s">
        <v>48</v>
      </c>
      <c r="D285" s="8"/>
      <c r="E285" s="33" t="s">
        <v>351</v>
      </c>
      <c r="F285" s="47">
        <f>F286</f>
        <v>0</v>
      </c>
      <c r="G285" s="47">
        <f t="shared" ref="G285:H287" si="16">G286</f>
        <v>200</v>
      </c>
      <c r="H285" s="47">
        <f t="shared" si="16"/>
        <v>200</v>
      </c>
    </row>
    <row r="286" spans="1:8" ht="45.6" x14ac:dyDescent="0.25">
      <c r="A286" s="8" t="s">
        <v>227</v>
      </c>
      <c r="B286" s="8">
        <v>12</v>
      </c>
      <c r="C286" s="18" t="s">
        <v>434</v>
      </c>
      <c r="D286" s="8"/>
      <c r="E286" s="33" t="s">
        <v>47</v>
      </c>
      <c r="F286" s="47">
        <f>F287</f>
        <v>0</v>
      </c>
      <c r="G286" s="47">
        <f t="shared" si="16"/>
        <v>200</v>
      </c>
      <c r="H286" s="47">
        <f t="shared" si="16"/>
        <v>200</v>
      </c>
    </row>
    <row r="287" spans="1:8" x14ac:dyDescent="0.25">
      <c r="A287" s="8" t="s">
        <v>227</v>
      </c>
      <c r="B287" s="8">
        <v>12</v>
      </c>
      <c r="C287" s="18" t="s">
        <v>434</v>
      </c>
      <c r="D287" s="8" t="s">
        <v>242</v>
      </c>
      <c r="E287" s="33" t="s">
        <v>243</v>
      </c>
      <c r="F287" s="47">
        <f>F288</f>
        <v>0</v>
      </c>
      <c r="G287" s="47">
        <f t="shared" si="16"/>
        <v>200</v>
      </c>
      <c r="H287" s="47">
        <f t="shared" si="16"/>
        <v>200</v>
      </c>
    </row>
    <row r="288" spans="1:8" ht="57" x14ac:dyDescent="0.25">
      <c r="A288" s="8" t="s">
        <v>227</v>
      </c>
      <c r="B288" s="8">
        <v>12</v>
      </c>
      <c r="C288" s="18" t="s">
        <v>434</v>
      </c>
      <c r="D288" s="8">
        <v>811</v>
      </c>
      <c r="E288" s="33" t="s">
        <v>348</v>
      </c>
      <c r="F288" s="47"/>
      <c r="G288" s="47">
        <v>200</v>
      </c>
      <c r="H288" s="47">
        <v>200</v>
      </c>
    </row>
    <row r="289" spans="1:8" ht="22.8" x14ac:dyDescent="0.25">
      <c r="A289" s="8" t="s">
        <v>227</v>
      </c>
      <c r="B289" s="8">
        <v>12</v>
      </c>
      <c r="C289" s="18" t="s">
        <v>357</v>
      </c>
      <c r="D289" s="8"/>
      <c r="E289" s="33" t="s">
        <v>90</v>
      </c>
      <c r="F289" s="47">
        <f>F290</f>
        <v>1500</v>
      </c>
      <c r="G289" s="47">
        <f>G290</f>
        <v>1500</v>
      </c>
      <c r="H289" s="47">
        <f>H290</f>
        <v>1500</v>
      </c>
    </row>
    <row r="290" spans="1:8" ht="34.200000000000003" x14ac:dyDescent="0.25">
      <c r="A290" s="8" t="s">
        <v>227</v>
      </c>
      <c r="B290" s="8">
        <v>12</v>
      </c>
      <c r="C290" s="18" t="s">
        <v>358</v>
      </c>
      <c r="D290" s="8"/>
      <c r="E290" s="33" t="s">
        <v>352</v>
      </c>
      <c r="F290" s="47">
        <f>F291+F307</f>
        <v>1500</v>
      </c>
      <c r="G290" s="47">
        <f>G291+G307</f>
        <v>1500</v>
      </c>
      <c r="H290" s="47">
        <f>H291+H307</f>
        <v>1500</v>
      </c>
    </row>
    <row r="291" spans="1:8" x14ac:dyDescent="0.25">
      <c r="A291" s="8" t="s">
        <v>227</v>
      </c>
      <c r="B291" s="8">
        <v>12</v>
      </c>
      <c r="C291" s="18" t="s">
        <v>359</v>
      </c>
      <c r="D291" s="8"/>
      <c r="E291" s="33" t="s">
        <v>91</v>
      </c>
      <c r="F291" s="47">
        <f>F292+F295+F298+F304+F301</f>
        <v>1400</v>
      </c>
      <c r="G291" s="47">
        <f>G292+G295+G298+G304+G301</f>
        <v>1400</v>
      </c>
      <c r="H291" s="47">
        <f>H292+H295+H298+H304+H301</f>
        <v>1400</v>
      </c>
    </row>
    <row r="292" spans="1:8" ht="22.8" x14ac:dyDescent="0.25">
      <c r="A292" s="8" t="s">
        <v>227</v>
      </c>
      <c r="B292" s="8">
        <v>12</v>
      </c>
      <c r="C292" s="18" t="s">
        <v>435</v>
      </c>
      <c r="D292" s="8"/>
      <c r="E292" s="33" t="s">
        <v>92</v>
      </c>
      <c r="F292" s="47">
        <f t="shared" ref="F292:H293" si="17">F293</f>
        <v>100</v>
      </c>
      <c r="G292" s="47">
        <f t="shared" si="17"/>
        <v>100</v>
      </c>
      <c r="H292" s="47">
        <f t="shared" si="17"/>
        <v>100</v>
      </c>
    </row>
    <row r="293" spans="1:8" ht="22.8" x14ac:dyDescent="0.25">
      <c r="A293" s="8" t="s">
        <v>227</v>
      </c>
      <c r="B293" s="8">
        <v>12</v>
      </c>
      <c r="C293" s="18" t="s">
        <v>435</v>
      </c>
      <c r="D293" s="16" t="s">
        <v>236</v>
      </c>
      <c r="E293" s="34" t="s">
        <v>237</v>
      </c>
      <c r="F293" s="47">
        <f t="shared" si="17"/>
        <v>100</v>
      </c>
      <c r="G293" s="47">
        <f t="shared" si="17"/>
        <v>100</v>
      </c>
      <c r="H293" s="47">
        <f t="shared" si="17"/>
        <v>100</v>
      </c>
    </row>
    <row r="294" spans="1:8" ht="22.8" x14ac:dyDescent="0.25">
      <c r="A294" s="8" t="s">
        <v>227</v>
      </c>
      <c r="B294" s="8">
        <v>12</v>
      </c>
      <c r="C294" s="18" t="s">
        <v>435</v>
      </c>
      <c r="D294" s="8" t="s">
        <v>238</v>
      </c>
      <c r="E294" s="33" t="s">
        <v>239</v>
      </c>
      <c r="F294" s="47">
        <v>100</v>
      </c>
      <c r="G294" s="47">
        <v>100</v>
      </c>
      <c r="H294" s="47">
        <v>100</v>
      </c>
    </row>
    <row r="295" spans="1:8" ht="34.200000000000003" x14ac:dyDescent="0.25">
      <c r="A295" s="8" t="s">
        <v>227</v>
      </c>
      <c r="B295" s="8">
        <v>12</v>
      </c>
      <c r="C295" s="18" t="s">
        <v>436</v>
      </c>
      <c r="D295" s="8"/>
      <c r="E295" s="33" t="s">
        <v>93</v>
      </c>
      <c r="F295" s="47">
        <f t="shared" ref="F295:H296" si="18">F296</f>
        <v>50</v>
      </c>
      <c r="G295" s="47">
        <f t="shared" si="18"/>
        <v>50</v>
      </c>
      <c r="H295" s="47">
        <f t="shared" si="18"/>
        <v>50</v>
      </c>
    </row>
    <row r="296" spans="1:8" ht="22.8" x14ac:dyDescent="0.25">
      <c r="A296" s="8" t="s">
        <v>227</v>
      </c>
      <c r="B296" s="8">
        <v>12</v>
      </c>
      <c r="C296" s="18" t="s">
        <v>436</v>
      </c>
      <c r="D296" s="16" t="s">
        <v>236</v>
      </c>
      <c r="E296" s="34" t="s">
        <v>237</v>
      </c>
      <c r="F296" s="47">
        <f t="shared" si="18"/>
        <v>50</v>
      </c>
      <c r="G296" s="47">
        <f t="shared" si="18"/>
        <v>50</v>
      </c>
      <c r="H296" s="47">
        <f t="shared" si="18"/>
        <v>50</v>
      </c>
    </row>
    <row r="297" spans="1:8" ht="22.8" x14ac:dyDescent="0.25">
      <c r="A297" s="8" t="s">
        <v>227</v>
      </c>
      <c r="B297" s="8">
        <v>12</v>
      </c>
      <c r="C297" s="18" t="s">
        <v>436</v>
      </c>
      <c r="D297" s="8" t="s">
        <v>238</v>
      </c>
      <c r="E297" s="33" t="s">
        <v>239</v>
      </c>
      <c r="F297" s="47">
        <v>50</v>
      </c>
      <c r="G297" s="47">
        <v>50</v>
      </c>
      <c r="H297" s="47">
        <v>50</v>
      </c>
    </row>
    <row r="298" spans="1:8" ht="57" x14ac:dyDescent="0.25">
      <c r="A298" s="8" t="s">
        <v>227</v>
      </c>
      <c r="B298" s="8">
        <v>12</v>
      </c>
      <c r="C298" s="18" t="s">
        <v>437</v>
      </c>
      <c r="D298" s="8"/>
      <c r="E298" s="33" t="s">
        <v>469</v>
      </c>
      <c r="F298" s="47">
        <f t="shared" ref="F298:H299" si="19">F299</f>
        <v>1200</v>
      </c>
      <c r="G298" s="47">
        <f t="shared" si="19"/>
        <v>1000</v>
      </c>
      <c r="H298" s="47">
        <f t="shared" si="19"/>
        <v>1000</v>
      </c>
    </row>
    <row r="299" spans="1:8" x14ac:dyDescent="0.25">
      <c r="A299" s="8" t="s">
        <v>227</v>
      </c>
      <c r="B299" s="8">
        <v>12</v>
      </c>
      <c r="C299" s="18" t="s">
        <v>437</v>
      </c>
      <c r="D299" s="8" t="s">
        <v>242</v>
      </c>
      <c r="E299" s="33" t="s">
        <v>243</v>
      </c>
      <c r="F299" s="47">
        <f t="shared" si="19"/>
        <v>1200</v>
      </c>
      <c r="G299" s="47">
        <f t="shared" si="19"/>
        <v>1000</v>
      </c>
      <c r="H299" s="47">
        <f t="shared" si="19"/>
        <v>1000</v>
      </c>
    </row>
    <row r="300" spans="1:8" ht="102.6" x14ac:dyDescent="0.25">
      <c r="A300" s="8" t="s">
        <v>227</v>
      </c>
      <c r="B300" s="8">
        <v>12</v>
      </c>
      <c r="C300" s="18" t="s">
        <v>437</v>
      </c>
      <c r="D300" s="8">
        <v>812</v>
      </c>
      <c r="E300" s="33" t="s">
        <v>350</v>
      </c>
      <c r="F300" s="47">
        <v>1200</v>
      </c>
      <c r="G300" s="47">
        <v>1000</v>
      </c>
      <c r="H300" s="47">
        <v>1000</v>
      </c>
    </row>
    <row r="301" spans="1:8" ht="34.200000000000003" x14ac:dyDescent="0.25">
      <c r="A301" s="8" t="s">
        <v>227</v>
      </c>
      <c r="B301" s="8">
        <v>12</v>
      </c>
      <c r="C301" s="18" t="s">
        <v>438</v>
      </c>
      <c r="D301" s="8"/>
      <c r="E301" s="33" t="s">
        <v>270</v>
      </c>
      <c r="F301" s="47">
        <f t="shared" ref="F301:H302" si="20">F302</f>
        <v>0</v>
      </c>
      <c r="G301" s="47">
        <f t="shared" si="20"/>
        <v>200</v>
      </c>
      <c r="H301" s="47">
        <f t="shared" si="20"/>
        <v>200</v>
      </c>
    </row>
    <row r="302" spans="1:8" x14ac:dyDescent="0.25">
      <c r="A302" s="8" t="s">
        <v>227</v>
      </c>
      <c r="B302" s="8">
        <v>12</v>
      </c>
      <c r="C302" s="18" t="s">
        <v>438</v>
      </c>
      <c r="D302" s="8" t="s">
        <v>242</v>
      </c>
      <c r="E302" s="33" t="s">
        <v>243</v>
      </c>
      <c r="F302" s="47">
        <f t="shared" si="20"/>
        <v>0</v>
      </c>
      <c r="G302" s="47">
        <f t="shared" si="20"/>
        <v>200</v>
      </c>
      <c r="H302" s="47">
        <f t="shared" si="20"/>
        <v>200</v>
      </c>
    </row>
    <row r="303" spans="1:8" ht="102.6" x14ac:dyDescent="0.25">
      <c r="A303" s="8" t="s">
        <v>227</v>
      </c>
      <c r="B303" s="8">
        <v>12</v>
      </c>
      <c r="C303" s="18" t="s">
        <v>438</v>
      </c>
      <c r="D303" s="8">
        <v>812</v>
      </c>
      <c r="E303" s="33" t="s">
        <v>350</v>
      </c>
      <c r="F303" s="47"/>
      <c r="G303" s="47">
        <v>200</v>
      </c>
      <c r="H303" s="47">
        <v>200</v>
      </c>
    </row>
    <row r="304" spans="1:8" ht="22.8" x14ac:dyDescent="0.25">
      <c r="A304" s="8" t="s">
        <v>227</v>
      </c>
      <c r="B304" s="8">
        <v>12</v>
      </c>
      <c r="C304" s="18" t="s">
        <v>439</v>
      </c>
      <c r="D304" s="8"/>
      <c r="E304" s="33" t="s">
        <v>353</v>
      </c>
      <c r="F304" s="47">
        <f t="shared" ref="F304:H305" si="21">F305</f>
        <v>50</v>
      </c>
      <c r="G304" s="47">
        <f t="shared" si="21"/>
        <v>50</v>
      </c>
      <c r="H304" s="47">
        <f t="shared" si="21"/>
        <v>50</v>
      </c>
    </row>
    <row r="305" spans="1:8" ht="22.8" x14ac:dyDescent="0.25">
      <c r="A305" s="8" t="s">
        <v>227</v>
      </c>
      <c r="B305" s="8">
        <v>12</v>
      </c>
      <c r="C305" s="18" t="s">
        <v>439</v>
      </c>
      <c r="D305" s="16" t="s">
        <v>236</v>
      </c>
      <c r="E305" s="34" t="s">
        <v>237</v>
      </c>
      <c r="F305" s="47">
        <f t="shared" si="21"/>
        <v>50</v>
      </c>
      <c r="G305" s="47">
        <f t="shared" si="21"/>
        <v>50</v>
      </c>
      <c r="H305" s="47">
        <f t="shared" si="21"/>
        <v>50</v>
      </c>
    </row>
    <row r="306" spans="1:8" ht="22.8" x14ac:dyDescent="0.25">
      <c r="A306" s="8" t="s">
        <v>227</v>
      </c>
      <c r="B306" s="8">
        <v>12</v>
      </c>
      <c r="C306" s="18" t="s">
        <v>439</v>
      </c>
      <c r="D306" s="8" t="s">
        <v>238</v>
      </c>
      <c r="E306" s="33" t="s">
        <v>239</v>
      </c>
      <c r="F306" s="47">
        <v>50</v>
      </c>
      <c r="G306" s="47">
        <v>50</v>
      </c>
      <c r="H306" s="47">
        <v>50</v>
      </c>
    </row>
    <row r="307" spans="1:8" ht="34.200000000000003" x14ac:dyDescent="0.25">
      <c r="A307" s="8" t="s">
        <v>227</v>
      </c>
      <c r="B307" s="8">
        <v>12</v>
      </c>
      <c r="C307" s="18" t="s">
        <v>360</v>
      </c>
      <c r="D307" s="8"/>
      <c r="E307" s="33" t="s">
        <v>94</v>
      </c>
      <c r="F307" s="47">
        <f>F308</f>
        <v>100</v>
      </c>
      <c r="G307" s="47">
        <f t="shared" ref="G307:H309" si="22">G308</f>
        <v>100</v>
      </c>
      <c r="H307" s="47">
        <f t="shared" si="22"/>
        <v>100</v>
      </c>
    </row>
    <row r="308" spans="1:8" ht="45.6" x14ac:dyDescent="0.25">
      <c r="A308" s="8" t="s">
        <v>227</v>
      </c>
      <c r="B308" s="8">
        <v>12</v>
      </c>
      <c r="C308" s="18" t="s">
        <v>440</v>
      </c>
      <c r="D308" s="8"/>
      <c r="E308" s="33" t="s">
        <v>95</v>
      </c>
      <c r="F308" s="47">
        <f>F309</f>
        <v>100</v>
      </c>
      <c r="G308" s="47">
        <f t="shared" si="22"/>
        <v>100</v>
      </c>
      <c r="H308" s="47">
        <f t="shared" si="22"/>
        <v>100</v>
      </c>
    </row>
    <row r="309" spans="1:8" ht="22.8" x14ac:dyDescent="0.25">
      <c r="A309" s="8" t="s">
        <v>227</v>
      </c>
      <c r="B309" s="8">
        <v>12</v>
      </c>
      <c r="C309" s="18" t="s">
        <v>440</v>
      </c>
      <c r="D309" s="16" t="s">
        <v>236</v>
      </c>
      <c r="E309" s="34" t="s">
        <v>237</v>
      </c>
      <c r="F309" s="47">
        <f>F310</f>
        <v>100</v>
      </c>
      <c r="G309" s="47">
        <f t="shared" si="22"/>
        <v>100</v>
      </c>
      <c r="H309" s="47">
        <f t="shared" si="22"/>
        <v>100</v>
      </c>
    </row>
    <row r="310" spans="1:8" ht="22.8" x14ac:dyDescent="0.25">
      <c r="A310" s="8" t="s">
        <v>227</v>
      </c>
      <c r="B310" s="8">
        <v>12</v>
      </c>
      <c r="C310" s="18" t="s">
        <v>440</v>
      </c>
      <c r="D310" s="8" t="s">
        <v>238</v>
      </c>
      <c r="E310" s="33" t="s">
        <v>239</v>
      </c>
      <c r="F310" s="47">
        <v>100</v>
      </c>
      <c r="G310" s="47">
        <v>100</v>
      </c>
      <c r="H310" s="47">
        <v>100</v>
      </c>
    </row>
    <row r="311" spans="1:8" x14ac:dyDescent="0.25">
      <c r="A311" s="8" t="s">
        <v>227</v>
      </c>
      <c r="B311" s="8" t="s">
        <v>327</v>
      </c>
      <c r="C311" s="7" t="s">
        <v>124</v>
      </c>
      <c r="D311" s="7"/>
      <c r="E311" s="38" t="s">
        <v>66</v>
      </c>
      <c r="F311" s="47">
        <f>F315</f>
        <v>649.20000000000005</v>
      </c>
      <c r="G311" s="47">
        <f>G315</f>
        <v>1500</v>
      </c>
      <c r="H311" s="47">
        <f>H315</f>
        <v>500</v>
      </c>
    </row>
    <row r="312" spans="1:8" ht="34.200000000000003" x14ac:dyDescent="0.25">
      <c r="A312" s="8" t="s">
        <v>227</v>
      </c>
      <c r="B312" s="8" t="s">
        <v>327</v>
      </c>
      <c r="C312" s="7" t="s">
        <v>379</v>
      </c>
      <c r="D312" s="8"/>
      <c r="E312" s="33" t="s">
        <v>380</v>
      </c>
      <c r="F312" s="47">
        <f>F314</f>
        <v>649.20000000000005</v>
      </c>
      <c r="G312" s="47">
        <f>G314</f>
        <v>1500</v>
      </c>
      <c r="H312" s="47">
        <f>H314</f>
        <v>500</v>
      </c>
    </row>
    <row r="313" spans="1:8" ht="22.8" x14ac:dyDescent="0.25">
      <c r="A313" s="8" t="s">
        <v>227</v>
      </c>
      <c r="B313" s="8" t="s">
        <v>327</v>
      </c>
      <c r="C313" s="7" t="s">
        <v>441</v>
      </c>
      <c r="D313" s="7"/>
      <c r="E313" s="33" t="s">
        <v>383</v>
      </c>
      <c r="F313" s="47">
        <f t="shared" ref="F313:H314" si="23">F314</f>
        <v>649.20000000000005</v>
      </c>
      <c r="G313" s="47">
        <f t="shared" si="23"/>
        <v>1500</v>
      </c>
      <c r="H313" s="47">
        <f t="shared" si="23"/>
        <v>500</v>
      </c>
    </row>
    <row r="314" spans="1:8" ht="22.8" x14ac:dyDescent="0.25">
      <c r="A314" s="8" t="s">
        <v>227</v>
      </c>
      <c r="B314" s="8" t="s">
        <v>327</v>
      </c>
      <c r="C314" s="7" t="s">
        <v>441</v>
      </c>
      <c r="D314" s="16" t="s">
        <v>236</v>
      </c>
      <c r="E314" s="34" t="s">
        <v>237</v>
      </c>
      <c r="F314" s="47">
        <f t="shared" si="23"/>
        <v>649.20000000000005</v>
      </c>
      <c r="G314" s="47">
        <f t="shared" si="23"/>
        <v>1500</v>
      </c>
      <c r="H314" s="47">
        <f t="shared" si="23"/>
        <v>500</v>
      </c>
    </row>
    <row r="315" spans="1:8" ht="22.8" x14ac:dyDescent="0.25">
      <c r="A315" s="8" t="s">
        <v>227</v>
      </c>
      <c r="B315" s="8" t="s">
        <v>327</v>
      </c>
      <c r="C315" s="7" t="s">
        <v>441</v>
      </c>
      <c r="D315" s="8" t="s">
        <v>238</v>
      </c>
      <c r="E315" s="33" t="s">
        <v>222</v>
      </c>
      <c r="F315" s="47">
        <v>649.20000000000005</v>
      </c>
      <c r="G315" s="47">
        <v>1500</v>
      </c>
      <c r="H315" s="47">
        <v>500</v>
      </c>
    </row>
    <row r="316" spans="1:8" ht="12" x14ac:dyDescent="0.25">
      <c r="A316" s="11" t="s">
        <v>26</v>
      </c>
      <c r="B316" s="11" t="s">
        <v>228</v>
      </c>
      <c r="C316" s="56"/>
      <c r="D316" s="10"/>
      <c r="E316" s="37" t="s">
        <v>258</v>
      </c>
      <c r="F316" s="46">
        <f>F317</f>
        <v>39463.445999999996</v>
      </c>
      <c r="G316" s="46">
        <f>G326</f>
        <v>0</v>
      </c>
      <c r="H316" s="46">
        <f>H326</f>
        <v>0</v>
      </c>
    </row>
    <row r="317" spans="1:8" ht="12" x14ac:dyDescent="0.25">
      <c r="A317" s="11" t="s">
        <v>26</v>
      </c>
      <c r="B317" s="11" t="s">
        <v>274</v>
      </c>
      <c r="C317" s="18"/>
      <c r="D317" s="8"/>
      <c r="E317" s="33" t="s">
        <v>272</v>
      </c>
      <c r="F317" s="46">
        <f>F326+F318</f>
        <v>39463.445999999996</v>
      </c>
      <c r="G317" s="46">
        <f>G326</f>
        <v>0</v>
      </c>
      <c r="H317" s="46">
        <f>H326</f>
        <v>0</v>
      </c>
    </row>
    <row r="318" spans="1:8" ht="22.8" x14ac:dyDescent="0.25">
      <c r="A318" s="7" t="s">
        <v>26</v>
      </c>
      <c r="B318" s="7" t="s">
        <v>274</v>
      </c>
      <c r="C318" s="7" t="s">
        <v>124</v>
      </c>
      <c r="D318" s="7"/>
      <c r="E318" s="33" t="s">
        <v>66</v>
      </c>
      <c r="F318" s="47">
        <f>F319</f>
        <v>14762.679</v>
      </c>
      <c r="G318" s="46"/>
      <c r="H318" s="46"/>
    </row>
    <row r="319" spans="1:8" ht="34.200000000000003" x14ac:dyDescent="0.25">
      <c r="A319" s="7" t="s">
        <v>26</v>
      </c>
      <c r="B319" s="7" t="s">
        <v>274</v>
      </c>
      <c r="C319" s="7" t="s">
        <v>379</v>
      </c>
      <c r="D319" s="7"/>
      <c r="E319" s="33" t="s">
        <v>380</v>
      </c>
      <c r="F319" s="47">
        <f>F323+F321</f>
        <v>14762.679</v>
      </c>
      <c r="G319" s="46"/>
      <c r="H319" s="46"/>
    </row>
    <row r="320" spans="1:8" ht="57" x14ac:dyDescent="0.25">
      <c r="A320" s="7" t="s">
        <v>26</v>
      </c>
      <c r="B320" s="7" t="s">
        <v>274</v>
      </c>
      <c r="C320" s="7" t="s">
        <v>11</v>
      </c>
      <c r="D320" s="13"/>
      <c r="E320" s="74" t="s">
        <v>12</v>
      </c>
      <c r="F320" s="47">
        <f>F321</f>
        <v>10555.62</v>
      </c>
      <c r="G320" s="46"/>
      <c r="H320" s="46"/>
    </row>
    <row r="321" spans="1:8" ht="12" x14ac:dyDescent="0.25">
      <c r="A321" s="7" t="s">
        <v>26</v>
      </c>
      <c r="B321" s="7" t="s">
        <v>274</v>
      </c>
      <c r="C321" s="7" t="s">
        <v>11</v>
      </c>
      <c r="D321" s="8" t="s">
        <v>242</v>
      </c>
      <c r="E321" s="33" t="s">
        <v>243</v>
      </c>
      <c r="F321" s="47">
        <f>F322</f>
        <v>10555.62</v>
      </c>
      <c r="G321" s="46"/>
      <c r="H321" s="46"/>
    </row>
    <row r="322" spans="1:8" ht="102.6" x14ac:dyDescent="0.25">
      <c r="A322" s="7" t="s">
        <v>26</v>
      </c>
      <c r="B322" s="7" t="s">
        <v>274</v>
      </c>
      <c r="C322" s="7" t="s">
        <v>11</v>
      </c>
      <c r="D322" s="8">
        <v>812</v>
      </c>
      <c r="E322" s="33" t="s">
        <v>350</v>
      </c>
      <c r="F322" s="47">
        <v>10555.62</v>
      </c>
      <c r="G322" s="46"/>
      <c r="H322" s="46"/>
    </row>
    <row r="323" spans="1:8" ht="22.8" x14ac:dyDescent="0.25">
      <c r="A323" s="7" t="s">
        <v>26</v>
      </c>
      <c r="B323" s="7" t="s">
        <v>274</v>
      </c>
      <c r="C323" s="61">
        <v>9940020810</v>
      </c>
      <c r="D323" s="75"/>
      <c r="E323" s="63" t="s">
        <v>343</v>
      </c>
      <c r="F323" s="47">
        <f>F325</f>
        <v>4207.0590000000002</v>
      </c>
      <c r="G323" s="46"/>
      <c r="H323" s="46"/>
    </row>
    <row r="324" spans="1:8" ht="22.8" x14ac:dyDescent="0.25">
      <c r="A324" s="7" t="s">
        <v>26</v>
      </c>
      <c r="B324" s="7" t="s">
        <v>274</v>
      </c>
      <c r="C324" s="73">
        <v>9940020810</v>
      </c>
      <c r="D324" s="16" t="s">
        <v>236</v>
      </c>
      <c r="E324" s="34" t="s">
        <v>237</v>
      </c>
      <c r="F324" s="47">
        <f>F325</f>
        <v>4207.0590000000002</v>
      </c>
      <c r="G324" s="46"/>
      <c r="H324" s="46"/>
    </row>
    <row r="325" spans="1:8" ht="22.8" x14ac:dyDescent="0.25">
      <c r="A325" s="7" t="s">
        <v>26</v>
      </c>
      <c r="B325" s="7" t="s">
        <v>274</v>
      </c>
      <c r="C325" s="73">
        <v>9940020810</v>
      </c>
      <c r="D325" s="8" t="s">
        <v>238</v>
      </c>
      <c r="E325" s="33" t="s">
        <v>239</v>
      </c>
      <c r="F325" s="47">
        <v>4207.0590000000002</v>
      </c>
      <c r="G325" s="46"/>
      <c r="H325" s="46"/>
    </row>
    <row r="326" spans="1:8" ht="34.200000000000003" x14ac:dyDescent="0.25">
      <c r="A326" s="7" t="s">
        <v>26</v>
      </c>
      <c r="B326" s="7" t="s">
        <v>274</v>
      </c>
      <c r="C326" s="18" t="s">
        <v>251</v>
      </c>
      <c r="D326" s="8"/>
      <c r="E326" s="33" t="s">
        <v>316</v>
      </c>
      <c r="F326" s="47">
        <f>F327</f>
        <v>24700.767</v>
      </c>
      <c r="G326" s="47"/>
      <c r="H326" s="47"/>
    </row>
    <row r="327" spans="1:8" ht="22.8" x14ac:dyDescent="0.25">
      <c r="A327" s="7" t="s">
        <v>26</v>
      </c>
      <c r="B327" s="7" t="s">
        <v>274</v>
      </c>
      <c r="C327" s="18" t="s">
        <v>252</v>
      </c>
      <c r="D327" s="8"/>
      <c r="E327" s="33" t="s">
        <v>254</v>
      </c>
      <c r="F327" s="47">
        <f>F328</f>
        <v>24700.767</v>
      </c>
      <c r="G327" s="47"/>
      <c r="H327" s="47"/>
    </row>
    <row r="328" spans="1:8" ht="34.200000000000003" x14ac:dyDescent="0.25">
      <c r="A328" s="7" t="s">
        <v>26</v>
      </c>
      <c r="B328" s="7" t="s">
        <v>274</v>
      </c>
      <c r="C328" s="18" t="s">
        <v>256</v>
      </c>
      <c r="D328" s="8"/>
      <c r="E328" s="33" t="s">
        <v>255</v>
      </c>
      <c r="F328" s="47">
        <f>F329+F332+F335+F338+F341+F344+F353+F350+F347</f>
        <v>24700.767</v>
      </c>
      <c r="G328" s="47"/>
      <c r="H328" s="47"/>
    </row>
    <row r="329" spans="1:8" ht="34.200000000000003" x14ac:dyDescent="0.25">
      <c r="A329" s="7" t="s">
        <v>26</v>
      </c>
      <c r="B329" s="7" t="s">
        <v>274</v>
      </c>
      <c r="C329" s="18" t="s">
        <v>3</v>
      </c>
      <c r="D329" s="8"/>
      <c r="E329" s="33" t="s">
        <v>4</v>
      </c>
      <c r="F329" s="47">
        <f>F330</f>
        <v>174.49</v>
      </c>
      <c r="G329" s="47"/>
      <c r="H329" s="47"/>
    </row>
    <row r="330" spans="1:8" ht="34.200000000000003" x14ac:dyDescent="0.25">
      <c r="A330" s="7" t="s">
        <v>26</v>
      </c>
      <c r="B330" s="7" t="s">
        <v>274</v>
      </c>
      <c r="C330" s="18" t="s">
        <v>3</v>
      </c>
      <c r="D330" s="8">
        <v>400</v>
      </c>
      <c r="E330" s="33" t="s">
        <v>396</v>
      </c>
      <c r="F330" s="47">
        <f>F331</f>
        <v>174.49</v>
      </c>
      <c r="G330" s="47"/>
      <c r="H330" s="47"/>
    </row>
    <row r="331" spans="1:8" ht="45.6" x14ac:dyDescent="0.25">
      <c r="A331" s="7" t="s">
        <v>26</v>
      </c>
      <c r="B331" s="7" t="s">
        <v>274</v>
      </c>
      <c r="C331" s="18" t="s">
        <v>3</v>
      </c>
      <c r="D331" s="8">
        <v>414</v>
      </c>
      <c r="E331" s="33" t="s">
        <v>395</v>
      </c>
      <c r="F331" s="47">
        <v>174.49</v>
      </c>
      <c r="G331" s="47"/>
      <c r="H331" s="47"/>
    </row>
    <row r="332" spans="1:8" ht="34.200000000000003" x14ac:dyDescent="0.25">
      <c r="A332" s="7" t="s">
        <v>26</v>
      </c>
      <c r="B332" s="7" t="s">
        <v>274</v>
      </c>
      <c r="C332" s="18" t="s">
        <v>5</v>
      </c>
      <c r="D332" s="8"/>
      <c r="E332" s="33" t="s">
        <v>6</v>
      </c>
      <c r="F332" s="47">
        <f>F333</f>
        <v>2003.68</v>
      </c>
      <c r="G332" s="47"/>
      <c r="H332" s="47"/>
    </row>
    <row r="333" spans="1:8" ht="34.200000000000003" x14ac:dyDescent="0.25">
      <c r="A333" s="7" t="s">
        <v>26</v>
      </c>
      <c r="B333" s="7" t="s">
        <v>274</v>
      </c>
      <c r="C333" s="18" t="s">
        <v>5</v>
      </c>
      <c r="D333" s="8">
        <v>400</v>
      </c>
      <c r="E333" s="33" t="s">
        <v>396</v>
      </c>
      <c r="F333" s="47">
        <f>F334</f>
        <v>2003.68</v>
      </c>
      <c r="G333" s="47"/>
      <c r="H333" s="47"/>
    </row>
    <row r="334" spans="1:8" ht="45.6" x14ac:dyDescent="0.25">
      <c r="A334" s="7" t="s">
        <v>26</v>
      </c>
      <c r="B334" s="7" t="s">
        <v>274</v>
      </c>
      <c r="C334" s="18" t="s">
        <v>5</v>
      </c>
      <c r="D334" s="8">
        <v>414</v>
      </c>
      <c r="E334" s="33" t="s">
        <v>395</v>
      </c>
      <c r="F334" s="47">
        <v>2003.68</v>
      </c>
      <c r="G334" s="47"/>
      <c r="H334" s="47"/>
    </row>
    <row r="335" spans="1:8" ht="22.8" x14ac:dyDescent="0.25">
      <c r="A335" s="7" t="s">
        <v>26</v>
      </c>
      <c r="B335" s="7" t="s">
        <v>274</v>
      </c>
      <c r="C335" s="7" t="s">
        <v>7</v>
      </c>
      <c r="D335" s="7"/>
      <c r="E335" s="33" t="s">
        <v>8</v>
      </c>
      <c r="F335" s="47">
        <f>F336</f>
        <v>1617.327</v>
      </c>
      <c r="G335" s="47"/>
      <c r="H335" s="47"/>
    </row>
    <row r="336" spans="1:8" ht="34.200000000000003" x14ac:dyDescent="0.25">
      <c r="A336" s="7" t="s">
        <v>26</v>
      </c>
      <c r="B336" s="7" t="s">
        <v>274</v>
      </c>
      <c r="C336" s="7" t="s">
        <v>7</v>
      </c>
      <c r="D336" s="8">
        <v>400</v>
      </c>
      <c r="E336" s="33" t="s">
        <v>396</v>
      </c>
      <c r="F336" s="47">
        <f>F337</f>
        <v>1617.327</v>
      </c>
      <c r="G336" s="47"/>
      <c r="H336" s="47"/>
    </row>
    <row r="337" spans="1:8" ht="45.6" x14ac:dyDescent="0.25">
      <c r="A337" s="7" t="s">
        <v>26</v>
      </c>
      <c r="B337" s="7" t="s">
        <v>274</v>
      </c>
      <c r="C337" s="7" t="s">
        <v>7</v>
      </c>
      <c r="D337" s="8">
        <v>414</v>
      </c>
      <c r="E337" s="33" t="s">
        <v>395</v>
      </c>
      <c r="F337" s="47">
        <v>1617.327</v>
      </c>
      <c r="G337" s="47"/>
      <c r="H337" s="47"/>
    </row>
    <row r="338" spans="1:8" ht="22.8" x14ac:dyDescent="0.25">
      <c r="A338" s="7" t="s">
        <v>26</v>
      </c>
      <c r="B338" s="7" t="s">
        <v>274</v>
      </c>
      <c r="C338" s="18" t="s">
        <v>9</v>
      </c>
      <c r="D338" s="8"/>
      <c r="E338" s="33" t="s">
        <v>10</v>
      </c>
      <c r="F338" s="47">
        <f>F339</f>
        <v>2587.6889999999999</v>
      </c>
      <c r="G338" s="47"/>
      <c r="H338" s="47"/>
    </row>
    <row r="339" spans="1:8" ht="34.200000000000003" x14ac:dyDescent="0.25">
      <c r="A339" s="7" t="s">
        <v>26</v>
      </c>
      <c r="B339" s="7" t="s">
        <v>274</v>
      </c>
      <c r="C339" s="18" t="s">
        <v>9</v>
      </c>
      <c r="D339" s="8">
        <v>400</v>
      </c>
      <c r="E339" s="33" t="s">
        <v>396</v>
      </c>
      <c r="F339" s="47">
        <f>F340</f>
        <v>2587.6889999999999</v>
      </c>
      <c r="G339" s="47"/>
      <c r="H339" s="47"/>
    </row>
    <row r="340" spans="1:8" ht="45.6" x14ac:dyDescent="0.25">
      <c r="A340" s="7" t="s">
        <v>26</v>
      </c>
      <c r="B340" s="7" t="s">
        <v>274</v>
      </c>
      <c r="C340" s="18" t="s">
        <v>9</v>
      </c>
      <c r="D340" s="8">
        <v>414</v>
      </c>
      <c r="E340" s="33" t="s">
        <v>395</v>
      </c>
      <c r="F340" s="47">
        <v>2587.6889999999999</v>
      </c>
      <c r="G340" s="47"/>
      <c r="H340" s="47"/>
    </row>
    <row r="341" spans="1:8" ht="22.8" x14ac:dyDescent="0.25">
      <c r="A341" s="7" t="s">
        <v>26</v>
      </c>
      <c r="B341" s="7" t="s">
        <v>274</v>
      </c>
      <c r="C341" s="18" t="s">
        <v>259</v>
      </c>
      <c r="D341" s="8"/>
      <c r="E341" s="33" t="s">
        <v>260</v>
      </c>
      <c r="F341" s="47">
        <f>F342</f>
        <v>775.75</v>
      </c>
      <c r="G341" s="47"/>
      <c r="H341" s="47"/>
    </row>
    <row r="342" spans="1:8" ht="34.200000000000003" x14ac:dyDescent="0.25">
      <c r="A342" s="7" t="s">
        <v>26</v>
      </c>
      <c r="B342" s="7" t="s">
        <v>274</v>
      </c>
      <c r="C342" s="18" t="s">
        <v>259</v>
      </c>
      <c r="D342" s="8">
        <v>400</v>
      </c>
      <c r="E342" s="33" t="s">
        <v>396</v>
      </c>
      <c r="F342" s="47">
        <f>F343</f>
        <v>775.75</v>
      </c>
      <c r="G342" s="47"/>
      <c r="H342" s="47"/>
    </row>
    <row r="343" spans="1:8" ht="45.6" x14ac:dyDescent="0.25">
      <c r="A343" s="7" t="s">
        <v>26</v>
      </c>
      <c r="B343" s="7" t="s">
        <v>274</v>
      </c>
      <c r="C343" s="18" t="s">
        <v>259</v>
      </c>
      <c r="D343" s="8">
        <v>414</v>
      </c>
      <c r="E343" s="33" t="s">
        <v>395</v>
      </c>
      <c r="F343" s="47">
        <v>775.75</v>
      </c>
      <c r="G343" s="47"/>
      <c r="H343" s="47"/>
    </row>
    <row r="344" spans="1:8" ht="34.200000000000003" x14ac:dyDescent="0.25">
      <c r="A344" s="7" t="s">
        <v>26</v>
      </c>
      <c r="B344" s="7" t="s">
        <v>274</v>
      </c>
      <c r="C344" s="18" t="s">
        <v>261</v>
      </c>
      <c r="D344" s="8"/>
      <c r="E344" s="33" t="s">
        <v>262</v>
      </c>
      <c r="F344" s="47">
        <f>F345</f>
        <v>3900</v>
      </c>
      <c r="G344" s="47"/>
      <c r="H344" s="47"/>
    </row>
    <row r="345" spans="1:8" x14ac:dyDescent="0.25">
      <c r="A345" s="7" t="s">
        <v>26</v>
      </c>
      <c r="B345" s="7" t="s">
        <v>274</v>
      </c>
      <c r="C345" s="18" t="s">
        <v>261</v>
      </c>
      <c r="D345" s="8">
        <v>500</v>
      </c>
      <c r="E345" s="33" t="s">
        <v>285</v>
      </c>
      <c r="F345" s="47">
        <f>F346</f>
        <v>3900</v>
      </c>
      <c r="G345" s="47"/>
      <c r="H345" s="47"/>
    </row>
    <row r="346" spans="1:8" x14ac:dyDescent="0.25">
      <c r="A346" s="7" t="s">
        <v>26</v>
      </c>
      <c r="B346" s="7" t="s">
        <v>274</v>
      </c>
      <c r="C346" s="18" t="s">
        <v>261</v>
      </c>
      <c r="D346" s="12" t="s">
        <v>286</v>
      </c>
      <c r="E346" s="33" t="s">
        <v>287</v>
      </c>
      <c r="F346" s="47">
        <v>3900</v>
      </c>
      <c r="G346" s="47"/>
      <c r="H346" s="47"/>
    </row>
    <row r="347" spans="1:8" ht="45.6" x14ac:dyDescent="0.25">
      <c r="A347" s="7" t="s">
        <v>26</v>
      </c>
      <c r="B347" s="7" t="s">
        <v>274</v>
      </c>
      <c r="C347" s="18" t="s">
        <v>631</v>
      </c>
      <c r="D347" s="12"/>
      <c r="E347" s="74" t="s">
        <v>630</v>
      </c>
      <c r="F347" s="47">
        <f>F348</f>
        <v>777.13099999999997</v>
      </c>
      <c r="G347" s="47"/>
      <c r="H347" s="47"/>
    </row>
    <row r="348" spans="1:8" x14ac:dyDescent="0.25">
      <c r="A348" s="7" t="s">
        <v>26</v>
      </c>
      <c r="B348" s="7" t="s">
        <v>274</v>
      </c>
      <c r="C348" s="18" t="s">
        <v>631</v>
      </c>
      <c r="D348" s="8">
        <v>500</v>
      </c>
      <c r="E348" s="33" t="s">
        <v>285</v>
      </c>
      <c r="F348" s="47">
        <f>F349</f>
        <v>777.13099999999997</v>
      </c>
      <c r="G348" s="47"/>
      <c r="H348" s="47"/>
    </row>
    <row r="349" spans="1:8" x14ac:dyDescent="0.25">
      <c r="A349" s="7" t="s">
        <v>26</v>
      </c>
      <c r="B349" s="7" t="s">
        <v>274</v>
      </c>
      <c r="C349" s="18" t="s">
        <v>631</v>
      </c>
      <c r="D349" s="12" t="s">
        <v>286</v>
      </c>
      <c r="E349" s="33" t="s">
        <v>287</v>
      </c>
      <c r="F349" s="47">
        <v>777.13099999999997</v>
      </c>
      <c r="G349" s="47"/>
      <c r="H349" s="47"/>
    </row>
    <row r="350" spans="1:8" ht="45.6" x14ac:dyDescent="0.25">
      <c r="A350" s="7" t="s">
        <v>26</v>
      </c>
      <c r="B350" s="7" t="s">
        <v>274</v>
      </c>
      <c r="C350" s="18" t="s">
        <v>585</v>
      </c>
      <c r="D350" s="12"/>
      <c r="E350" s="74" t="s">
        <v>584</v>
      </c>
      <c r="F350" s="47">
        <f>F351</f>
        <v>10806.3</v>
      </c>
      <c r="G350" s="47"/>
      <c r="H350" s="47"/>
    </row>
    <row r="351" spans="1:8" ht="34.200000000000003" x14ac:dyDescent="0.25">
      <c r="A351" s="7" t="s">
        <v>26</v>
      </c>
      <c r="B351" s="7" t="s">
        <v>274</v>
      </c>
      <c r="C351" s="18" t="s">
        <v>585</v>
      </c>
      <c r="D351" s="8">
        <v>400</v>
      </c>
      <c r="E351" s="33" t="s">
        <v>396</v>
      </c>
      <c r="F351" s="47">
        <f>F352</f>
        <v>10806.3</v>
      </c>
      <c r="G351" s="47"/>
      <c r="H351" s="47"/>
    </row>
    <row r="352" spans="1:8" ht="45.6" x14ac:dyDescent="0.25">
      <c r="A352" s="7" t="s">
        <v>26</v>
      </c>
      <c r="B352" s="7" t="s">
        <v>274</v>
      </c>
      <c r="C352" s="18" t="s">
        <v>585</v>
      </c>
      <c r="D352" s="8">
        <v>414</v>
      </c>
      <c r="E352" s="33" t="s">
        <v>395</v>
      </c>
      <c r="F352" s="47">
        <v>10806.3</v>
      </c>
      <c r="G352" s="47"/>
      <c r="H352" s="47"/>
    </row>
    <row r="353" spans="1:8" ht="34.200000000000003" x14ac:dyDescent="0.25">
      <c r="A353" s="7" t="s">
        <v>26</v>
      </c>
      <c r="B353" s="7" t="s">
        <v>274</v>
      </c>
      <c r="C353" s="18" t="s">
        <v>442</v>
      </c>
      <c r="D353" s="8"/>
      <c r="E353" s="63" t="s">
        <v>13</v>
      </c>
      <c r="F353" s="47">
        <f>F354</f>
        <v>2058.4</v>
      </c>
      <c r="G353" s="47"/>
      <c r="H353" s="47"/>
    </row>
    <row r="354" spans="1:8" ht="34.200000000000003" x14ac:dyDescent="0.25">
      <c r="A354" s="7" t="s">
        <v>26</v>
      </c>
      <c r="B354" s="7" t="s">
        <v>274</v>
      </c>
      <c r="C354" s="18" t="s">
        <v>442</v>
      </c>
      <c r="D354" s="8">
        <v>400</v>
      </c>
      <c r="E354" s="33" t="s">
        <v>396</v>
      </c>
      <c r="F354" s="47">
        <f>F355</f>
        <v>2058.4</v>
      </c>
      <c r="G354" s="47"/>
      <c r="H354" s="47"/>
    </row>
    <row r="355" spans="1:8" ht="45.6" x14ac:dyDescent="0.25">
      <c r="A355" s="7" t="s">
        <v>26</v>
      </c>
      <c r="B355" s="7" t="s">
        <v>274</v>
      </c>
      <c r="C355" s="18" t="s">
        <v>442</v>
      </c>
      <c r="D355" s="8">
        <v>414</v>
      </c>
      <c r="E355" s="33" t="s">
        <v>395</v>
      </c>
      <c r="F355" s="47">
        <v>2058.4</v>
      </c>
      <c r="G355" s="47"/>
      <c r="H355" s="47"/>
    </row>
    <row r="356" spans="1:8" ht="12" x14ac:dyDescent="0.25">
      <c r="A356" s="10" t="s">
        <v>245</v>
      </c>
      <c r="B356" s="10" t="s">
        <v>228</v>
      </c>
      <c r="C356" s="11"/>
      <c r="D356" s="8"/>
      <c r="E356" s="37" t="s">
        <v>273</v>
      </c>
      <c r="F356" s="46">
        <f>F357+F405+F502+F591+F604+F636</f>
        <v>1096785.108</v>
      </c>
      <c r="G356" s="46">
        <f>G357+G405+G502+G591+G604+G636</f>
        <v>1006048.8</v>
      </c>
      <c r="H356" s="46">
        <f>H357+H405+H502+H591+H604+H636</f>
        <v>979316.47</v>
      </c>
    </row>
    <row r="357" spans="1:8" ht="12" x14ac:dyDescent="0.25">
      <c r="A357" s="8" t="s">
        <v>245</v>
      </c>
      <c r="B357" s="8" t="s">
        <v>234</v>
      </c>
      <c r="C357" s="7"/>
      <c r="D357" s="8"/>
      <c r="E357" s="41" t="s">
        <v>370</v>
      </c>
      <c r="F357" s="46">
        <f>F358+F396</f>
        <v>395095.67700000003</v>
      </c>
      <c r="G357" s="46">
        <f>G358+G396</f>
        <v>369286.6</v>
      </c>
      <c r="H357" s="46">
        <f>H358+H396</f>
        <v>356616.67</v>
      </c>
    </row>
    <row r="358" spans="1:8" ht="22.8" x14ac:dyDescent="0.25">
      <c r="A358" s="8" t="s">
        <v>245</v>
      </c>
      <c r="B358" s="8" t="s">
        <v>234</v>
      </c>
      <c r="C358" s="7" t="s">
        <v>132</v>
      </c>
      <c r="D358" s="8"/>
      <c r="E358" s="33" t="s">
        <v>110</v>
      </c>
      <c r="F358" s="47">
        <f>F359</f>
        <v>393775.67700000003</v>
      </c>
      <c r="G358" s="47">
        <f>G359</f>
        <v>369286.6</v>
      </c>
      <c r="H358" s="47">
        <f>H359</f>
        <v>356616.67</v>
      </c>
    </row>
    <row r="359" spans="1:8" ht="22.8" x14ac:dyDescent="0.25">
      <c r="A359" s="8" t="s">
        <v>245</v>
      </c>
      <c r="B359" s="8" t="s">
        <v>234</v>
      </c>
      <c r="C359" s="7" t="s">
        <v>133</v>
      </c>
      <c r="D359" s="8"/>
      <c r="E359" s="33" t="s">
        <v>111</v>
      </c>
      <c r="F359" s="47">
        <f>F360+F382+F386</f>
        <v>393775.67700000003</v>
      </c>
      <c r="G359" s="47">
        <f>G360+G382+G386</f>
        <v>369286.6</v>
      </c>
      <c r="H359" s="47">
        <f>H360+H382+H386</f>
        <v>356616.67</v>
      </c>
    </row>
    <row r="360" spans="1:8" ht="45.6" x14ac:dyDescent="0.25">
      <c r="A360" s="8" t="s">
        <v>245</v>
      </c>
      <c r="B360" s="8" t="s">
        <v>234</v>
      </c>
      <c r="C360" s="7" t="s">
        <v>134</v>
      </c>
      <c r="D360" s="8"/>
      <c r="E360" s="33" t="s">
        <v>157</v>
      </c>
      <c r="F360" s="47">
        <f>F361+F364+F367+F370+F373+F376+F379</f>
        <v>195812.28899999999</v>
      </c>
      <c r="G360" s="47">
        <f>G361+G364</f>
        <v>182938</v>
      </c>
      <c r="H360" s="47">
        <f>H361+H364</f>
        <v>182938</v>
      </c>
    </row>
    <row r="361" spans="1:8" ht="22.8" x14ac:dyDescent="0.25">
      <c r="A361" s="8" t="s">
        <v>245</v>
      </c>
      <c r="B361" s="8" t="s">
        <v>234</v>
      </c>
      <c r="C361" s="7" t="s">
        <v>443</v>
      </c>
      <c r="D361" s="8"/>
      <c r="E361" s="33" t="s">
        <v>371</v>
      </c>
      <c r="F361" s="47">
        <f t="shared" ref="F361:H362" si="24">F362</f>
        <v>140087.95800000001</v>
      </c>
      <c r="G361" s="47">
        <f t="shared" si="24"/>
        <v>137938</v>
      </c>
      <c r="H361" s="47">
        <f t="shared" si="24"/>
        <v>137938</v>
      </c>
    </row>
    <row r="362" spans="1:8" ht="45.6" x14ac:dyDescent="0.25">
      <c r="A362" s="8" t="s">
        <v>245</v>
      </c>
      <c r="B362" s="8" t="s">
        <v>234</v>
      </c>
      <c r="C362" s="7" t="s">
        <v>443</v>
      </c>
      <c r="D362" s="16" t="s">
        <v>276</v>
      </c>
      <c r="E362" s="34" t="s">
        <v>277</v>
      </c>
      <c r="F362" s="47">
        <f t="shared" si="24"/>
        <v>140087.95800000001</v>
      </c>
      <c r="G362" s="47">
        <f t="shared" si="24"/>
        <v>137938</v>
      </c>
      <c r="H362" s="47">
        <f t="shared" si="24"/>
        <v>137938</v>
      </c>
    </row>
    <row r="363" spans="1:8" ht="57" x14ac:dyDescent="0.25">
      <c r="A363" s="8" t="s">
        <v>245</v>
      </c>
      <c r="B363" s="8" t="s">
        <v>234</v>
      </c>
      <c r="C363" s="7" t="s">
        <v>443</v>
      </c>
      <c r="D363" s="8" t="s">
        <v>279</v>
      </c>
      <c r="E363" s="33" t="s">
        <v>615</v>
      </c>
      <c r="F363" s="47">
        <v>140087.95800000001</v>
      </c>
      <c r="G363" s="47">
        <v>137938</v>
      </c>
      <c r="H363" s="47">
        <v>137938</v>
      </c>
    </row>
    <row r="364" spans="1:8" ht="22.8" x14ac:dyDescent="0.25">
      <c r="A364" s="8" t="s">
        <v>245</v>
      </c>
      <c r="B364" s="8" t="s">
        <v>234</v>
      </c>
      <c r="C364" s="7" t="s">
        <v>444</v>
      </c>
      <c r="D364" s="8"/>
      <c r="E364" s="33" t="s">
        <v>158</v>
      </c>
      <c r="F364" s="47">
        <f t="shared" ref="F364:H365" si="25">F365</f>
        <v>40000</v>
      </c>
      <c r="G364" s="47">
        <f t="shared" si="25"/>
        <v>45000</v>
      </c>
      <c r="H364" s="47">
        <f t="shared" si="25"/>
        <v>45000</v>
      </c>
    </row>
    <row r="365" spans="1:8" ht="45.6" x14ac:dyDescent="0.25">
      <c r="A365" s="8" t="s">
        <v>245</v>
      </c>
      <c r="B365" s="8" t="s">
        <v>234</v>
      </c>
      <c r="C365" s="7" t="s">
        <v>444</v>
      </c>
      <c r="D365" s="16" t="s">
        <v>276</v>
      </c>
      <c r="E365" s="34" t="s">
        <v>277</v>
      </c>
      <c r="F365" s="47">
        <f t="shared" si="25"/>
        <v>40000</v>
      </c>
      <c r="G365" s="47">
        <f t="shared" si="25"/>
        <v>45000</v>
      </c>
      <c r="H365" s="47">
        <f t="shared" si="25"/>
        <v>45000</v>
      </c>
    </row>
    <row r="366" spans="1:8" ht="57" x14ac:dyDescent="0.25">
      <c r="A366" s="8" t="s">
        <v>245</v>
      </c>
      <c r="B366" s="8" t="s">
        <v>234</v>
      </c>
      <c r="C366" s="7" t="s">
        <v>444</v>
      </c>
      <c r="D366" s="8" t="s">
        <v>377</v>
      </c>
      <c r="E366" s="33" t="s">
        <v>615</v>
      </c>
      <c r="F366" s="47">
        <v>40000</v>
      </c>
      <c r="G366" s="47">
        <v>45000</v>
      </c>
      <c r="H366" s="47">
        <v>45000</v>
      </c>
    </row>
    <row r="367" spans="1:8" ht="34.200000000000003" x14ac:dyDescent="0.25">
      <c r="A367" s="8" t="s">
        <v>245</v>
      </c>
      <c r="B367" s="8" t="s">
        <v>234</v>
      </c>
      <c r="C367" s="7" t="s">
        <v>552</v>
      </c>
      <c r="D367" s="8"/>
      <c r="E367" s="33" t="s">
        <v>553</v>
      </c>
      <c r="F367" s="47">
        <f>F368</f>
        <v>1327.59</v>
      </c>
      <c r="G367" s="47"/>
      <c r="H367" s="47"/>
    </row>
    <row r="368" spans="1:8" ht="45.6" x14ac:dyDescent="0.25">
      <c r="A368" s="8" t="s">
        <v>245</v>
      </c>
      <c r="B368" s="8" t="s">
        <v>234</v>
      </c>
      <c r="C368" s="7" t="s">
        <v>552</v>
      </c>
      <c r="D368" s="16" t="s">
        <v>276</v>
      </c>
      <c r="E368" s="34" t="s">
        <v>277</v>
      </c>
      <c r="F368" s="47">
        <f>F369</f>
        <v>1327.59</v>
      </c>
      <c r="G368" s="47"/>
      <c r="H368" s="47"/>
    </row>
    <row r="369" spans="1:8" ht="57" x14ac:dyDescent="0.25">
      <c r="A369" s="8" t="s">
        <v>245</v>
      </c>
      <c r="B369" s="8" t="s">
        <v>234</v>
      </c>
      <c r="C369" s="7" t="s">
        <v>552</v>
      </c>
      <c r="D369" s="8" t="s">
        <v>377</v>
      </c>
      <c r="E369" s="33" t="s">
        <v>615</v>
      </c>
      <c r="F369" s="47">
        <v>1327.59</v>
      </c>
      <c r="G369" s="47"/>
      <c r="H369" s="47"/>
    </row>
    <row r="370" spans="1:8" ht="45.6" x14ac:dyDescent="0.25">
      <c r="A370" s="8" t="s">
        <v>245</v>
      </c>
      <c r="B370" s="8" t="s">
        <v>234</v>
      </c>
      <c r="C370" s="7" t="s">
        <v>546</v>
      </c>
      <c r="D370" s="8"/>
      <c r="E370" s="33" t="s">
        <v>547</v>
      </c>
      <c r="F370" s="47">
        <f>F371</f>
        <v>115.34099999999999</v>
      </c>
      <c r="G370" s="47"/>
      <c r="H370" s="47"/>
    </row>
    <row r="371" spans="1:8" ht="45.6" x14ac:dyDescent="0.25">
      <c r="A371" s="8" t="s">
        <v>245</v>
      </c>
      <c r="B371" s="8" t="s">
        <v>234</v>
      </c>
      <c r="C371" s="7" t="s">
        <v>546</v>
      </c>
      <c r="D371" s="16" t="s">
        <v>276</v>
      </c>
      <c r="E371" s="34" t="s">
        <v>277</v>
      </c>
      <c r="F371" s="47">
        <f>F372</f>
        <v>115.34099999999999</v>
      </c>
      <c r="G371" s="47"/>
      <c r="H371" s="47"/>
    </row>
    <row r="372" spans="1:8" ht="22.8" x14ac:dyDescent="0.25">
      <c r="A372" s="8" t="s">
        <v>245</v>
      </c>
      <c r="B372" s="8" t="s">
        <v>234</v>
      </c>
      <c r="C372" s="7" t="s">
        <v>546</v>
      </c>
      <c r="D372" s="8">
        <v>612</v>
      </c>
      <c r="E372" s="33" t="s">
        <v>524</v>
      </c>
      <c r="F372" s="47">
        <v>115.34099999999999</v>
      </c>
      <c r="G372" s="47"/>
      <c r="H372" s="47"/>
    </row>
    <row r="373" spans="1:8" ht="34.200000000000003" x14ac:dyDescent="0.25">
      <c r="A373" s="8" t="s">
        <v>245</v>
      </c>
      <c r="B373" s="8" t="s">
        <v>234</v>
      </c>
      <c r="C373" s="7" t="s">
        <v>556</v>
      </c>
      <c r="D373" s="8"/>
      <c r="E373" s="33" t="s">
        <v>557</v>
      </c>
      <c r="F373" s="47">
        <f>F374</f>
        <v>300</v>
      </c>
      <c r="G373" s="47"/>
      <c r="H373" s="47"/>
    </row>
    <row r="374" spans="1:8" ht="45.6" x14ac:dyDescent="0.25">
      <c r="A374" s="8" t="s">
        <v>245</v>
      </c>
      <c r="B374" s="8" t="s">
        <v>234</v>
      </c>
      <c r="C374" s="7" t="s">
        <v>556</v>
      </c>
      <c r="D374" s="16" t="s">
        <v>276</v>
      </c>
      <c r="E374" s="34" t="s">
        <v>277</v>
      </c>
      <c r="F374" s="47">
        <f>F375</f>
        <v>300</v>
      </c>
      <c r="G374" s="47"/>
      <c r="H374" s="47"/>
    </row>
    <row r="375" spans="1:8" s="2" customFormat="1" ht="22.8" x14ac:dyDescent="0.25">
      <c r="A375" s="8" t="s">
        <v>245</v>
      </c>
      <c r="B375" s="8" t="s">
        <v>234</v>
      </c>
      <c r="C375" s="7" t="s">
        <v>556</v>
      </c>
      <c r="D375" s="8">
        <v>612</v>
      </c>
      <c r="E375" s="33" t="s">
        <v>524</v>
      </c>
      <c r="F375" s="47">
        <v>300</v>
      </c>
      <c r="G375" s="47"/>
      <c r="H375" s="47"/>
    </row>
    <row r="376" spans="1:8" s="2" customFormat="1" ht="57" x14ac:dyDescent="0.25">
      <c r="A376" s="8" t="s">
        <v>245</v>
      </c>
      <c r="B376" s="8" t="s">
        <v>234</v>
      </c>
      <c r="C376" s="7" t="s">
        <v>594</v>
      </c>
      <c r="D376" s="8"/>
      <c r="E376" s="33" t="s">
        <v>591</v>
      </c>
      <c r="F376" s="47">
        <f>F377</f>
        <v>12658.1</v>
      </c>
      <c r="G376" s="47"/>
      <c r="H376" s="47"/>
    </row>
    <row r="377" spans="1:8" s="2" customFormat="1" ht="45.6" x14ac:dyDescent="0.25">
      <c r="A377" s="8" t="s">
        <v>245</v>
      </c>
      <c r="B377" s="8" t="s">
        <v>234</v>
      </c>
      <c r="C377" s="7" t="s">
        <v>594</v>
      </c>
      <c r="D377" s="16" t="s">
        <v>276</v>
      </c>
      <c r="E377" s="34" t="s">
        <v>277</v>
      </c>
      <c r="F377" s="47">
        <f>F378</f>
        <v>12658.1</v>
      </c>
      <c r="G377" s="47"/>
      <c r="H377" s="47"/>
    </row>
    <row r="378" spans="1:8" s="2" customFormat="1" ht="57" x14ac:dyDescent="0.25">
      <c r="A378" s="8" t="s">
        <v>245</v>
      </c>
      <c r="B378" s="8" t="s">
        <v>234</v>
      </c>
      <c r="C378" s="7" t="s">
        <v>594</v>
      </c>
      <c r="D378" s="8" t="s">
        <v>377</v>
      </c>
      <c r="E378" s="33" t="s">
        <v>615</v>
      </c>
      <c r="F378" s="47">
        <v>12658.1</v>
      </c>
      <c r="G378" s="47"/>
      <c r="H378" s="47"/>
    </row>
    <row r="379" spans="1:8" s="2" customFormat="1" ht="57" x14ac:dyDescent="0.25">
      <c r="A379" s="8" t="s">
        <v>245</v>
      </c>
      <c r="B379" s="8" t="s">
        <v>234</v>
      </c>
      <c r="C379" s="7" t="s">
        <v>592</v>
      </c>
      <c r="D379" s="8"/>
      <c r="E379" s="33" t="s">
        <v>593</v>
      </c>
      <c r="F379" s="47">
        <f>F380</f>
        <v>1323.3</v>
      </c>
      <c r="G379" s="47"/>
      <c r="H379" s="47"/>
    </row>
    <row r="380" spans="1:8" s="2" customFormat="1" ht="45.6" x14ac:dyDescent="0.25">
      <c r="A380" s="8" t="s">
        <v>245</v>
      </c>
      <c r="B380" s="8" t="s">
        <v>234</v>
      </c>
      <c r="C380" s="7" t="s">
        <v>592</v>
      </c>
      <c r="D380" s="16" t="s">
        <v>276</v>
      </c>
      <c r="E380" s="34" t="s">
        <v>277</v>
      </c>
      <c r="F380" s="47">
        <f>F381</f>
        <v>1323.3</v>
      </c>
      <c r="G380" s="47"/>
      <c r="H380" s="47"/>
    </row>
    <row r="381" spans="1:8" s="2" customFormat="1" ht="57" x14ac:dyDescent="0.25">
      <c r="A381" s="8" t="s">
        <v>245</v>
      </c>
      <c r="B381" s="8" t="s">
        <v>234</v>
      </c>
      <c r="C381" s="7" t="s">
        <v>592</v>
      </c>
      <c r="D381" s="8" t="s">
        <v>377</v>
      </c>
      <c r="E381" s="33" t="s">
        <v>615</v>
      </c>
      <c r="F381" s="47">
        <v>1323.3</v>
      </c>
      <c r="G381" s="47"/>
      <c r="H381" s="47"/>
    </row>
    <row r="382" spans="1:8" s="2" customFormat="1" ht="68.400000000000006" x14ac:dyDescent="0.25">
      <c r="A382" s="8" t="s">
        <v>245</v>
      </c>
      <c r="B382" s="8" t="s">
        <v>234</v>
      </c>
      <c r="C382" s="7" t="s">
        <v>200</v>
      </c>
      <c r="D382" s="8"/>
      <c r="E382" s="33" t="s">
        <v>159</v>
      </c>
      <c r="F382" s="47">
        <f>F383</f>
        <v>193917.2</v>
      </c>
      <c r="G382" s="47">
        <v>173348.6</v>
      </c>
      <c r="H382" s="47">
        <v>173348.6</v>
      </c>
    </row>
    <row r="383" spans="1:8" s="2" customFormat="1" ht="57" x14ac:dyDescent="0.25">
      <c r="A383" s="8" t="s">
        <v>245</v>
      </c>
      <c r="B383" s="8" t="s">
        <v>234</v>
      </c>
      <c r="C383" s="7" t="s">
        <v>445</v>
      </c>
      <c r="D383" s="48"/>
      <c r="E383" s="40" t="s">
        <v>201</v>
      </c>
      <c r="F383" s="47">
        <f t="shared" ref="F383:H384" si="26">F384</f>
        <v>193917.2</v>
      </c>
      <c r="G383" s="47">
        <f t="shared" si="26"/>
        <v>173348.6</v>
      </c>
      <c r="H383" s="47">
        <f t="shared" si="26"/>
        <v>173348.6</v>
      </c>
    </row>
    <row r="384" spans="1:8" s="2" customFormat="1" ht="45.6" x14ac:dyDescent="0.25">
      <c r="A384" s="8" t="s">
        <v>245</v>
      </c>
      <c r="B384" s="8" t="s">
        <v>234</v>
      </c>
      <c r="C384" s="7" t="s">
        <v>445</v>
      </c>
      <c r="D384" s="16" t="s">
        <v>276</v>
      </c>
      <c r="E384" s="34" t="s">
        <v>277</v>
      </c>
      <c r="F384" s="47">
        <f>F385</f>
        <v>193917.2</v>
      </c>
      <c r="G384" s="47">
        <f t="shared" si="26"/>
        <v>173348.6</v>
      </c>
      <c r="H384" s="47">
        <f t="shared" si="26"/>
        <v>173348.6</v>
      </c>
    </row>
    <row r="385" spans="1:8" s="2" customFormat="1" ht="57" x14ac:dyDescent="0.25">
      <c r="A385" s="8" t="s">
        <v>245</v>
      </c>
      <c r="B385" s="8" t="s">
        <v>234</v>
      </c>
      <c r="C385" s="7" t="s">
        <v>445</v>
      </c>
      <c r="D385" s="8">
        <v>611</v>
      </c>
      <c r="E385" s="33" t="s">
        <v>615</v>
      </c>
      <c r="F385" s="47">
        <v>193917.2</v>
      </c>
      <c r="G385" s="47">
        <v>173348.6</v>
      </c>
      <c r="H385" s="47">
        <v>173348.6</v>
      </c>
    </row>
    <row r="386" spans="1:8" s="2" customFormat="1" ht="57" x14ac:dyDescent="0.25">
      <c r="A386" s="8" t="s">
        <v>245</v>
      </c>
      <c r="B386" s="8" t="s">
        <v>234</v>
      </c>
      <c r="C386" s="7" t="s">
        <v>162</v>
      </c>
      <c r="D386" s="8"/>
      <c r="E386" s="33" t="s">
        <v>160</v>
      </c>
      <c r="F386" s="47">
        <f>F387+F390+F393</f>
        <v>4046.1880000000001</v>
      </c>
      <c r="G386" s="47">
        <f t="shared" ref="G386:H388" si="27">G387</f>
        <v>13000</v>
      </c>
      <c r="H386" s="47">
        <f t="shared" si="27"/>
        <v>330.07</v>
      </c>
    </row>
    <row r="387" spans="1:8" s="2" customFormat="1" ht="45.6" x14ac:dyDescent="0.25">
      <c r="A387" s="8" t="s">
        <v>245</v>
      </c>
      <c r="B387" s="8" t="s">
        <v>234</v>
      </c>
      <c r="C387" s="7" t="s">
        <v>446</v>
      </c>
      <c r="D387" s="8"/>
      <c r="E387" s="33" t="s">
        <v>161</v>
      </c>
      <c r="F387" s="47">
        <f>F388</f>
        <v>3969.5880000000002</v>
      </c>
      <c r="G387" s="47">
        <f t="shared" si="27"/>
        <v>13000</v>
      </c>
      <c r="H387" s="47">
        <f t="shared" si="27"/>
        <v>330.07</v>
      </c>
    </row>
    <row r="388" spans="1:8" s="2" customFormat="1" ht="45.6" x14ac:dyDescent="0.25">
      <c r="A388" s="8" t="s">
        <v>245</v>
      </c>
      <c r="B388" s="8" t="s">
        <v>234</v>
      </c>
      <c r="C388" s="7" t="s">
        <v>446</v>
      </c>
      <c r="D388" s="16" t="s">
        <v>276</v>
      </c>
      <c r="E388" s="34" t="s">
        <v>277</v>
      </c>
      <c r="F388" s="47">
        <f>F389</f>
        <v>3969.5880000000002</v>
      </c>
      <c r="G388" s="47">
        <f t="shared" si="27"/>
        <v>13000</v>
      </c>
      <c r="H388" s="47">
        <f t="shared" si="27"/>
        <v>330.07</v>
      </c>
    </row>
    <row r="389" spans="1:8" s="2" customFormat="1" ht="22.8" x14ac:dyDescent="0.25">
      <c r="A389" s="8" t="s">
        <v>245</v>
      </c>
      <c r="B389" s="8" t="s">
        <v>234</v>
      </c>
      <c r="C389" s="7" t="s">
        <v>446</v>
      </c>
      <c r="D389" s="8">
        <v>612</v>
      </c>
      <c r="E389" s="33" t="s">
        <v>524</v>
      </c>
      <c r="F389" s="47">
        <v>3969.5880000000002</v>
      </c>
      <c r="G389" s="47">
        <v>13000</v>
      </c>
      <c r="H389" s="47">
        <v>330.07</v>
      </c>
    </row>
    <row r="390" spans="1:8" s="2" customFormat="1" ht="34.200000000000003" x14ac:dyDescent="0.25">
      <c r="A390" s="8" t="s">
        <v>245</v>
      </c>
      <c r="B390" s="8" t="s">
        <v>234</v>
      </c>
      <c r="C390" s="7" t="s">
        <v>609</v>
      </c>
      <c r="D390" s="8"/>
      <c r="E390" s="33" t="s">
        <v>608</v>
      </c>
      <c r="F390" s="47">
        <f>F391</f>
        <v>36.6</v>
      </c>
      <c r="G390" s="47"/>
      <c r="H390" s="47"/>
    </row>
    <row r="391" spans="1:8" s="2" customFormat="1" ht="45.6" x14ac:dyDescent="0.25">
      <c r="A391" s="8" t="s">
        <v>245</v>
      </c>
      <c r="B391" s="8" t="s">
        <v>234</v>
      </c>
      <c r="C391" s="7" t="s">
        <v>609</v>
      </c>
      <c r="D391" s="16" t="s">
        <v>276</v>
      </c>
      <c r="E391" s="34" t="s">
        <v>277</v>
      </c>
      <c r="F391" s="47">
        <f>F392</f>
        <v>36.6</v>
      </c>
      <c r="G391" s="47"/>
      <c r="H391" s="47"/>
    </row>
    <row r="392" spans="1:8" s="2" customFormat="1" ht="22.8" x14ac:dyDescent="0.25">
      <c r="A392" s="8" t="s">
        <v>245</v>
      </c>
      <c r="B392" s="8" t="s">
        <v>234</v>
      </c>
      <c r="C392" s="7" t="s">
        <v>609</v>
      </c>
      <c r="D392" s="8">
        <v>612</v>
      </c>
      <c r="E392" s="33" t="s">
        <v>524</v>
      </c>
      <c r="F392" s="47">
        <v>36.6</v>
      </c>
      <c r="G392" s="47"/>
      <c r="H392" s="47"/>
    </row>
    <row r="393" spans="1:8" s="2" customFormat="1" ht="45.6" x14ac:dyDescent="0.25">
      <c r="A393" s="8" t="s">
        <v>245</v>
      </c>
      <c r="B393" s="8" t="s">
        <v>234</v>
      </c>
      <c r="C393" s="7" t="s">
        <v>627</v>
      </c>
      <c r="D393" s="8"/>
      <c r="E393" s="33" t="s">
        <v>624</v>
      </c>
      <c r="F393" s="47">
        <f>F394</f>
        <v>40</v>
      </c>
      <c r="G393" s="47"/>
      <c r="H393" s="47"/>
    </row>
    <row r="394" spans="1:8" s="2" customFormat="1" ht="45.6" x14ac:dyDescent="0.25">
      <c r="A394" s="8" t="s">
        <v>245</v>
      </c>
      <c r="B394" s="8" t="s">
        <v>234</v>
      </c>
      <c r="C394" s="7" t="s">
        <v>627</v>
      </c>
      <c r="D394" s="16" t="s">
        <v>276</v>
      </c>
      <c r="E394" s="34" t="s">
        <v>277</v>
      </c>
      <c r="F394" s="47">
        <f>F395</f>
        <v>40</v>
      </c>
      <c r="G394" s="47"/>
      <c r="H394" s="47"/>
    </row>
    <row r="395" spans="1:8" s="2" customFormat="1" ht="22.8" x14ac:dyDescent="0.25">
      <c r="A395" s="8" t="s">
        <v>245</v>
      </c>
      <c r="B395" s="8" t="s">
        <v>234</v>
      </c>
      <c r="C395" s="7" t="s">
        <v>627</v>
      </c>
      <c r="D395" s="8">
        <v>612</v>
      </c>
      <c r="E395" s="33" t="s">
        <v>524</v>
      </c>
      <c r="F395" s="47">
        <v>40</v>
      </c>
      <c r="G395" s="47"/>
      <c r="H395" s="47"/>
    </row>
    <row r="396" spans="1:8" s="2" customFormat="1" ht="34.200000000000003" x14ac:dyDescent="0.25">
      <c r="A396" s="8" t="s">
        <v>245</v>
      </c>
      <c r="B396" s="8" t="s">
        <v>234</v>
      </c>
      <c r="C396" s="7" t="s">
        <v>378</v>
      </c>
      <c r="D396" s="8"/>
      <c r="E396" s="33" t="s">
        <v>310</v>
      </c>
      <c r="F396" s="47">
        <f>F397</f>
        <v>1320</v>
      </c>
      <c r="G396" s="47">
        <f>G397</f>
        <v>0</v>
      </c>
      <c r="H396" s="47"/>
    </row>
    <row r="397" spans="1:8" s="2" customFormat="1" ht="45.6" x14ac:dyDescent="0.25">
      <c r="A397" s="8" t="s">
        <v>245</v>
      </c>
      <c r="B397" s="8" t="s">
        <v>234</v>
      </c>
      <c r="C397" s="20" t="s">
        <v>384</v>
      </c>
      <c r="D397" s="8"/>
      <c r="E397" s="21" t="s">
        <v>311</v>
      </c>
      <c r="F397" s="47">
        <f>F398</f>
        <v>1320</v>
      </c>
      <c r="G397" s="47">
        <f t="shared" ref="G397:H400" si="28">G398</f>
        <v>0</v>
      </c>
      <c r="H397" s="47">
        <f t="shared" si="28"/>
        <v>0</v>
      </c>
    </row>
    <row r="398" spans="1:8" s="2" customFormat="1" ht="34.200000000000003" x14ac:dyDescent="0.25">
      <c r="A398" s="8" t="s">
        <v>245</v>
      </c>
      <c r="B398" s="8" t="s">
        <v>234</v>
      </c>
      <c r="C398" s="7" t="s">
        <v>385</v>
      </c>
      <c r="D398" s="8"/>
      <c r="E398" s="33" t="s">
        <v>312</v>
      </c>
      <c r="F398" s="47">
        <f>F399+F402</f>
        <v>1320</v>
      </c>
      <c r="G398" s="47">
        <f>G399</f>
        <v>0</v>
      </c>
      <c r="H398" s="47">
        <f>H399</f>
        <v>0</v>
      </c>
    </row>
    <row r="399" spans="1:8" s="2" customFormat="1" ht="34.200000000000003" x14ac:dyDescent="0.25">
      <c r="A399" s="8" t="s">
        <v>245</v>
      </c>
      <c r="B399" s="8" t="s">
        <v>234</v>
      </c>
      <c r="C399" s="7" t="s">
        <v>447</v>
      </c>
      <c r="D399" s="8"/>
      <c r="E399" s="33" t="s">
        <v>288</v>
      </c>
      <c r="F399" s="47">
        <f>F400</f>
        <v>1230</v>
      </c>
      <c r="G399" s="47">
        <f t="shared" si="28"/>
        <v>0</v>
      </c>
      <c r="H399" s="47">
        <f t="shared" si="28"/>
        <v>0</v>
      </c>
    </row>
    <row r="400" spans="1:8" s="2" customFormat="1" ht="45.6" x14ac:dyDescent="0.25">
      <c r="A400" s="8" t="s">
        <v>245</v>
      </c>
      <c r="B400" s="8" t="s">
        <v>234</v>
      </c>
      <c r="C400" s="7" t="s">
        <v>447</v>
      </c>
      <c r="D400" s="16" t="s">
        <v>276</v>
      </c>
      <c r="E400" s="34" t="s">
        <v>277</v>
      </c>
      <c r="F400" s="47">
        <f>F401</f>
        <v>1230</v>
      </c>
      <c r="G400" s="47">
        <f t="shared" si="28"/>
        <v>0</v>
      </c>
      <c r="H400" s="47">
        <f t="shared" si="28"/>
        <v>0</v>
      </c>
    </row>
    <row r="401" spans="1:10" s="2" customFormat="1" ht="22.8" x14ac:dyDescent="0.25">
      <c r="A401" s="8" t="s">
        <v>245</v>
      </c>
      <c r="B401" s="8" t="s">
        <v>234</v>
      </c>
      <c r="C401" s="7" t="s">
        <v>447</v>
      </c>
      <c r="D401" s="8">
        <v>612</v>
      </c>
      <c r="E401" s="33" t="s">
        <v>524</v>
      </c>
      <c r="F401" s="47">
        <v>1230</v>
      </c>
      <c r="G401" s="47"/>
      <c r="H401" s="47"/>
    </row>
    <row r="402" spans="1:10" s="2" customFormat="1" ht="34.200000000000003" x14ac:dyDescent="0.25">
      <c r="A402" s="8" t="s">
        <v>245</v>
      </c>
      <c r="B402" s="8" t="s">
        <v>234</v>
      </c>
      <c r="C402" s="7" t="s">
        <v>448</v>
      </c>
      <c r="D402" s="8"/>
      <c r="E402" s="33" t="s">
        <v>231</v>
      </c>
      <c r="F402" s="47">
        <f>F403</f>
        <v>90</v>
      </c>
      <c r="G402" s="47"/>
      <c r="H402" s="47"/>
    </row>
    <row r="403" spans="1:10" s="2" customFormat="1" ht="45.6" x14ac:dyDescent="0.25">
      <c r="A403" s="8" t="s">
        <v>245</v>
      </c>
      <c r="B403" s="8" t="s">
        <v>234</v>
      </c>
      <c r="C403" s="7" t="s">
        <v>448</v>
      </c>
      <c r="D403" s="16" t="s">
        <v>276</v>
      </c>
      <c r="E403" s="34" t="s">
        <v>277</v>
      </c>
      <c r="F403" s="47">
        <f>F404</f>
        <v>90</v>
      </c>
      <c r="G403" s="47"/>
      <c r="H403" s="47"/>
    </row>
    <row r="404" spans="1:10" s="2" customFormat="1" ht="22.8" x14ac:dyDescent="0.25">
      <c r="A404" s="8" t="s">
        <v>245</v>
      </c>
      <c r="B404" s="8" t="s">
        <v>234</v>
      </c>
      <c r="C404" s="7" t="s">
        <v>448</v>
      </c>
      <c r="D404" s="8">
        <v>612</v>
      </c>
      <c r="E404" s="33" t="s">
        <v>524</v>
      </c>
      <c r="F404" s="47">
        <v>90</v>
      </c>
      <c r="G404" s="47"/>
      <c r="H404" s="47"/>
    </row>
    <row r="405" spans="1:10" s="2" customFormat="1" ht="13.2" x14ac:dyDescent="0.25">
      <c r="A405" s="10" t="s">
        <v>245</v>
      </c>
      <c r="B405" s="10" t="s">
        <v>274</v>
      </c>
      <c r="C405" s="7"/>
      <c r="D405" s="8"/>
      <c r="E405" s="33" t="s">
        <v>275</v>
      </c>
      <c r="F405" s="46">
        <f>F406+F481+F490</f>
        <v>553615.43900000001</v>
      </c>
      <c r="G405" s="46">
        <f>G406+G481+G490</f>
        <v>515635.9</v>
      </c>
      <c r="H405" s="46">
        <f>H406+H481+H490</f>
        <v>501383.5</v>
      </c>
      <c r="I405" s="68"/>
      <c r="J405" s="69"/>
    </row>
    <row r="406" spans="1:10" s="2" customFormat="1" ht="22.8" x14ac:dyDescent="0.25">
      <c r="A406" s="8" t="s">
        <v>245</v>
      </c>
      <c r="B406" s="8" t="s">
        <v>274</v>
      </c>
      <c r="C406" s="7" t="s">
        <v>132</v>
      </c>
      <c r="D406" s="8"/>
      <c r="E406" s="33" t="s">
        <v>110</v>
      </c>
      <c r="F406" s="50">
        <f>F407</f>
        <v>550585.84900000005</v>
      </c>
      <c r="G406" s="50">
        <f>G407</f>
        <v>514545.9</v>
      </c>
      <c r="H406" s="50">
        <f>H407</f>
        <v>500293.5</v>
      </c>
    </row>
    <row r="407" spans="1:10" s="2" customFormat="1" ht="22.8" x14ac:dyDescent="0.25">
      <c r="A407" s="8" t="s">
        <v>245</v>
      </c>
      <c r="B407" s="8" t="s">
        <v>274</v>
      </c>
      <c r="C407" s="7" t="s">
        <v>135</v>
      </c>
      <c r="D407" s="8"/>
      <c r="E407" s="33" t="s">
        <v>163</v>
      </c>
      <c r="F407" s="50">
        <f>F408+F451+F465+F458</f>
        <v>550585.84900000005</v>
      </c>
      <c r="G407" s="50">
        <f>G408+G451+G465</f>
        <v>514545.9</v>
      </c>
      <c r="H407" s="50">
        <f>H408+H451+H465</f>
        <v>500293.5</v>
      </c>
    </row>
    <row r="408" spans="1:10" s="2" customFormat="1" ht="57" x14ac:dyDescent="0.25">
      <c r="A408" s="8" t="s">
        <v>245</v>
      </c>
      <c r="B408" s="8" t="s">
        <v>274</v>
      </c>
      <c r="C408" s="7" t="s">
        <v>136</v>
      </c>
      <c r="D408" s="8"/>
      <c r="E408" s="33" t="s">
        <v>165</v>
      </c>
      <c r="F408" s="50">
        <f>F409+F412+F415+F442+F439+F436+F445+F433+F430+F427+F424+F418+F421+F448</f>
        <v>521469.24900000001</v>
      </c>
      <c r="G408" s="50">
        <f>G409+G412+G415+G442+G439+G436+G445</f>
        <v>496262.9</v>
      </c>
      <c r="H408" s="50">
        <f>H409+H412+H415+H442+H439+H436+H445</f>
        <v>482010.5</v>
      </c>
    </row>
    <row r="409" spans="1:10" s="2" customFormat="1" ht="79.8" x14ac:dyDescent="0.25">
      <c r="A409" s="8" t="s">
        <v>245</v>
      </c>
      <c r="B409" s="8" t="s">
        <v>274</v>
      </c>
      <c r="C409" s="20" t="s">
        <v>449</v>
      </c>
      <c r="D409" s="21"/>
      <c r="E409" s="31" t="s">
        <v>164</v>
      </c>
      <c r="F409" s="50">
        <f t="shared" ref="F409:H410" si="29">F410</f>
        <v>406434</v>
      </c>
      <c r="G409" s="50">
        <f t="shared" si="29"/>
        <v>404833.5</v>
      </c>
      <c r="H409" s="50">
        <f t="shared" si="29"/>
        <v>404833.5</v>
      </c>
    </row>
    <row r="410" spans="1:10" s="2" customFormat="1" ht="45.6" x14ac:dyDescent="0.25">
      <c r="A410" s="8" t="s">
        <v>245</v>
      </c>
      <c r="B410" s="8" t="s">
        <v>274</v>
      </c>
      <c r="C410" s="20" t="s">
        <v>449</v>
      </c>
      <c r="D410" s="16" t="s">
        <v>276</v>
      </c>
      <c r="E410" s="34" t="s">
        <v>277</v>
      </c>
      <c r="F410" s="50">
        <f t="shared" si="29"/>
        <v>406434</v>
      </c>
      <c r="G410" s="50">
        <f t="shared" si="29"/>
        <v>404833.5</v>
      </c>
      <c r="H410" s="50">
        <f t="shared" si="29"/>
        <v>404833.5</v>
      </c>
    </row>
    <row r="411" spans="1:10" s="2" customFormat="1" ht="57" x14ac:dyDescent="0.25">
      <c r="A411" s="8" t="s">
        <v>245</v>
      </c>
      <c r="B411" s="8" t="s">
        <v>274</v>
      </c>
      <c r="C411" s="20" t="s">
        <v>449</v>
      </c>
      <c r="D411" s="8" t="s">
        <v>377</v>
      </c>
      <c r="E411" s="33" t="s">
        <v>615</v>
      </c>
      <c r="F411" s="50">
        <v>406434</v>
      </c>
      <c r="G411" s="50">
        <v>404833.5</v>
      </c>
      <c r="H411" s="50">
        <v>404833.5</v>
      </c>
    </row>
    <row r="412" spans="1:10" s="2" customFormat="1" ht="22.8" x14ac:dyDescent="0.25">
      <c r="A412" s="8" t="s">
        <v>245</v>
      </c>
      <c r="B412" s="8" t="s">
        <v>274</v>
      </c>
      <c r="C412" s="7" t="s">
        <v>450</v>
      </c>
      <c r="D412" s="8"/>
      <c r="E412" s="33" t="s">
        <v>525</v>
      </c>
      <c r="F412" s="50">
        <f t="shared" ref="F412:H413" si="30">F413</f>
        <v>80457.451000000001</v>
      </c>
      <c r="G412" s="50">
        <f t="shared" si="30"/>
        <v>77177</v>
      </c>
      <c r="H412" s="50">
        <f t="shared" si="30"/>
        <v>77177</v>
      </c>
    </row>
    <row r="413" spans="1:10" s="2" customFormat="1" ht="45.6" x14ac:dyDescent="0.25">
      <c r="A413" s="8" t="s">
        <v>245</v>
      </c>
      <c r="B413" s="8" t="s">
        <v>274</v>
      </c>
      <c r="C413" s="7" t="s">
        <v>450</v>
      </c>
      <c r="D413" s="16" t="s">
        <v>276</v>
      </c>
      <c r="E413" s="34" t="s">
        <v>277</v>
      </c>
      <c r="F413" s="50">
        <f t="shared" si="30"/>
        <v>80457.451000000001</v>
      </c>
      <c r="G413" s="50">
        <f t="shared" si="30"/>
        <v>77177</v>
      </c>
      <c r="H413" s="50">
        <f t="shared" si="30"/>
        <v>77177</v>
      </c>
    </row>
    <row r="414" spans="1:10" s="2" customFormat="1" ht="57" x14ac:dyDescent="0.25">
      <c r="A414" s="8" t="s">
        <v>245</v>
      </c>
      <c r="B414" s="8" t="s">
        <v>274</v>
      </c>
      <c r="C414" s="7" t="s">
        <v>450</v>
      </c>
      <c r="D414" s="8" t="s">
        <v>377</v>
      </c>
      <c r="E414" s="33" t="s">
        <v>615</v>
      </c>
      <c r="F414" s="50">
        <v>80457.451000000001</v>
      </c>
      <c r="G414" s="50">
        <v>77177</v>
      </c>
      <c r="H414" s="50">
        <v>77177</v>
      </c>
    </row>
    <row r="415" spans="1:10" s="2" customFormat="1" ht="34.200000000000003" x14ac:dyDescent="0.25">
      <c r="A415" s="8" t="s">
        <v>245</v>
      </c>
      <c r="B415" s="8" t="s">
        <v>274</v>
      </c>
      <c r="C415" s="7" t="s">
        <v>451</v>
      </c>
      <c r="D415" s="8"/>
      <c r="E415" s="33" t="s">
        <v>70</v>
      </c>
      <c r="F415" s="50">
        <f>F416</f>
        <v>22257.266</v>
      </c>
      <c r="G415" s="50">
        <f t="shared" ref="F415:H416" si="31">G416</f>
        <v>14252.4</v>
      </c>
      <c r="H415" s="50">
        <f t="shared" si="31"/>
        <v>0</v>
      </c>
    </row>
    <row r="416" spans="1:10" s="2" customFormat="1" ht="45.6" x14ac:dyDescent="0.25">
      <c r="A416" s="8" t="s">
        <v>245</v>
      </c>
      <c r="B416" s="8" t="s">
        <v>274</v>
      </c>
      <c r="C416" s="7" t="s">
        <v>451</v>
      </c>
      <c r="D416" s="16" t="s">
        <v>276</v>
      </c>
      <c r="E416" s="34" t="s">
        <v>277</v>
      </c>
      <c r="F416" s="50">
        <f t="shared" si="31"/>
        <v>22257.266</v>
      </c>
      <c r="G416" s="50">
        <f t="shared" si="31"/>
        <v>14252.4</v>
      </c>
      <c r="H416" s="50">
        <f t="shared" si="31"/>
        <v>0</v>
      </c>
    </row>
    <row r="417" spans="1:9" s="2" customFormat="1" ht="22.8" x14ac:dyDescent="0.25">
      <c r="A417" s="8" t="s">
        <v>245</v>
      </c>
      <c r="B417" s="8" t="s">
        <v>274</v>
      </c>
      <c r="C417" s="7" t="s">
        <v>451</v>
      </c>
      <c r="D417" s="8">
        <v>612</v>
      </c>
      <c r="E417" s="33" t="s">
        <v>524</v>
      </c>
      <c r="F417" s="50">
        <v>22257.266</v>
      </c>
      <c r="G417" s="50">
        <v>14252.4</v>
      </c>
      <c r="H417" s="50"/>
    </row>
    <row r="418" spans="1:9" s="2" customFormat="1" ht="57" x14ac:dyDescent="0.25">
      <c r="A418" s="8" t="s">
        <v>245</v>
      </c>
      <c r="B418" s="8" t="s">
        <v>274</v>
      </c>
      <c r="C418" s="7" t="s">
        <v>605</v>
      </c>
      <c r="D418" s="8"/>
      <c r="E418" s="33" t="s">
        <v>604</v>
      </c>
      <c r="F418" s="50">
        <f>F419</f>
        <v>939</v>
      </c>
      <c r="G418" s="50"/>
      <c r="H418" s="50"/>
    </row>
    <row r="419" spans="1:9" s="2" customFormat="1" ht="45.6" x14ac:dyDescent="0.25">
      <c r="A419" s="8" t="s">
        <v>245</v>
      </c>
      <c r="B419" s="8" t="s">
        <v>274</v>
      </c>
      <c r="C419" s="7" t="s">
        <v>605</v>
      </c>
      <c r="D419" s="16" t="s">
        <v>276</v>
      </c>
      <c r="E419" s="34" t="s">
        <v>277</v>
      </c>
      <c r="F419" s="50">
        <f>F420</f>
        <v>939</v>
      </c>
      <c r="G419" s="50"/>
      <c r="H419" s="50"/>
    </row>
    <row r="420" spans="1:9" s="2" customFormat="1" ht="57" x14ac:dyDescent="0.25">
      <c r="A420" s="8" t="s">
        <v>245</v>
      </c>
      <c r="B420" s="8" t="s">
        <v>274</v>
      </c>
      <c r="C420" s="7" t="s">
        <v>605</v>
      </c>
      <c r="D420" s="8" t="s">
        <v>377</v>
      </c>
      <c r="E420" s="33" t="s">
        <v>615</v>
      </c>
      <c r="F420" s="50">
        <v>939</v>
      </c>
      <c r="G420" s="50"/>
      <c r="H420" s="50"/>
    </row>
    <row r="421" spans="1:9" s="2" customFormat="1" ht="57" x14ac:dyDescent="0.25">
      <c r="A421" s="8" t="s">
        <v>245</v>
      </c>
      <c r="B421" s="8" t="s">
        <v>274</v>
      </c>
      <c r="C421" s="7" t="s">
        <v>607</v>
      </c>
      <c r="D421" s="8"/>
      <c r="E421" s="33" t="s">
        <v>606</v>
      </c>
      <c r="F421" s="50">
        <f>F422</f>
        <v>93.9</v>
      </c>
      <c r="G421" s="50"/>
      <c r="H421" s="50"/>
      <c r="I421" s="6"/>
    </row>
    <row r="422" spans="1:9" s="2" customFormat="1" ht="45.6" x14ac:dyDescent="0.25">
      <c r="A422" s="8" t="s">
        <v>245</v>
      </c>
      <c r="B422" s="8" t="s">
        <v>274</v>
      </c>
      <c r="C422" s="7" t="s">
        <v>607</v>
      </c>
      <c r="D422" s="16" t="s">
        <v>276</v>
      </c>
      <c r="E422" s="34" t="s">
        <v>277</v>
      </c>
      <c r="F422" s="50">
        <f>F423</f>
        <v>93.9</v>
      </c>
      <c r="G422" s="50"/>
      <c r="H422" s="50"/>
    </row>
    <row r="423" spans="1:9" s="2" customFormat="1" ht="57" x14ac:dyDescent="0.25">
      <c r="A423" s="8" t="s">
        <v>245</v>
      </c>
      <c r="B423" s="8" t="s">
        <v>274</v>
      </c>
      <c r="C423" s="7" t="s">
        <v>607</v>
      </c>
      <c r="D423" s="8" t="s">
        <v>377</v>
      </c>
      <c r="E423" s="33" t="s">
        <v>615</v>
      </c>
      <c r="F423" s="50">
        <v>93.9</v>
      </c>
      <c r="G423" s="50"/>
      <c r="H423" s="50"/>
    </row>
    <row r="424" spans="1:9" s="2" customFormat="1" ht="68.400000000000006" x14ac:dyDescent="0.25">
      <c r="A424" s="8" t="s">
        <v>245</v>
      </c>
      <c r="B424" s="8" t="s">
        <v>274</v>
      </c>
      <c r="C424" s="7" t="s">
        <v>596</v>
      </c>
      <c r="D424" s="8"/>
      <c r="E424" s="33" t="s">
        <v>595</v>
      </c>
      <c r="F424" s="50">
        <f>F425</f>
        <v>3154.6</v>
      </c>
      <c r="G424" s="50"/>
      <c r="H424" s="50"/>
    </row>
    <row r="425" spans="1:9" s="2" customFormat="1" ht="45.6" x14ac:dyDescent="0.25">
      <c r="A425" s="8" t="s">
        <v>245</v>
      </c>
      <c r="B425" s="8" t="s">
        <v>274</v>
      </c>
      <c r="C425" s="7" t="s">
        <v>596</v>
      </c>
      <c r="D425" s="16" t="s">
        <v>276</v>
      </c>
      <c r="E425" s="34" t="s">
        <v>277</v>
      </c>
      <c r="F425" s="50">
        <f>F426</f>
        <v>3154.6</v>
      </c>
      <c r="G425" s="50"/>
      <c r="H425" s="50"/>
    </row>
    <row r="426" spans="1:9" ht="22.8" x14ac:dyDescent="0.25">
      <c r="A426" s="8" t="s">
        <v>245</v>
      </c>
      <c r="B426" s="8" t="s">
        <v>274</v>
      </c>
      <c r="C426" s="7" t="s">
        <v>596</v>
      </c>
      <c r="D426" s="8">
        <v>612</v>
      </c>
      <c r="E426" s="33" t="s">
        <v>524</v>
      </c>
      <c r="F426" s="50">
        <v>3154.6</v>
      </c>
      <c r="G426" s="50"/>
      <c r="H426" s="50"/>
    </row>
    <row r="427" spans="1:9" ht="68.400000000000006" x14ac:dyDescent="0.25">
      <c r="A427" s="8" t="s">
        <v>245</v>
      </c>
      <c r="B427" s="8" t="s">
        <v>274</v>
      </c>
      <c r="C427" s="8" t="s">
        <v>598</v>
      </c>
      <c r="D427" s="8"/>
      <c r="E427" s="33" t="s">
        <v>597</v>
      </c>
      <c r="F427" s="50">
        <f>F428</f>
        <v>788.63900000000001</v>
      </c>
      <c r="G427" s="50"/>
      <c r="H427" s="50"/>
    </row>
    <row r="428" spans="1:9" ht="45.6" x14ac:dyDescent="0.25">
      <c r="A428" s="8" t="s">
        <v>245</v>
      </c>
      <c r="B428" s="8" t="s">
        <v>274</v>
      </c>
      <c r="C428" s="8" t="s">
        <v>598</v>
      </c>
      <c r="D428" s="16" t="s">
        <v>276</v>
      </c>
      <c r="E428" s="34" t="s">
        <v>277</v>
      </c>
      <c r="F428" s="50">
        <f>F429</f>
        <v>788.63900000000001</v>
      </c>
      <c r="G428" s="50"/>
      <c r="H428" s="50"/>
    </row>
    <row r="429" spans="1:9" ht="22.8" x14ac:dyDescent="0.25">
      <c r="A429" s="8" t="s">
        <v>245</v>
      </c>
      <c r="B429" s="8" t="s">
        <v>274</v>
      </c>
      <c r="C429" s="8" t="s">
        <v>598</v>
      </c>
      <c r="D429" s="8">
        <v>612</v>
      </c>
      <c r="E429" s="33" t="s">
        <v>524</v>
      </c>
      <c r="F429" s="50">
        <v>788.63900000000001</v>
      </c>
      <c r="G429" s="50"/>
      <c r="H429" s="50"/>
    </row>
    <row r="430" spans="1:9" ht="45.6" x14ac:dyDescent="0.25">
      <c r="A430" s="8" t="s">
        <v>245</v>
      </c>
      <c r="B430" s="8" t="s">
        <v>274</v>
      </c>
      <c r="C430" s="7" t="s">
        <v>601</v>
      </c>
      <c r="D430" s="8"/>
      <c r="E430" s="33" t="s">
        <v>600</v>
      </c>
      <c r="F430" s="50">
        <f>F431</f>
        <v>920.8</v>
      </c>
      <c r="G430" s="50"/>
      <c r="H430" s="50"/>
    </row>
    <row r="431" spans="1:9" ht="45.6" x14ac:dyDescent="0.25">
      <c r="A431" s="8" t="s">
        <v>245</v>
      </c>
      <c r="B431" s="8" t="s">
        <v>274</v>
      </c>
      <c r="C431" s="7" t="s">
        <v>601</v>
      </c>
      <c r="D431" s="16" t="s">
        <v>276</v>
      </c>
      <c r="E431" s="34" t="s">
        <v>277</v>
      </c>
      <c r="F431" s="50">
        <f>F432</f>
        <v>920.8</v>
      </c>
      <c r="G431" s="50"/>
      <c r="H431" s="50"/>
    </row>
    <row r="432" spans="1:9" ht="22.8" x14ac:dyDescent="0.25">
      <c r="A432" s="8" t="s">
        <v>245</v>
      </c>
      <c r="B432" s="8" t="s">
        <v>274</v>
      </c>
      <c r="C432" s="7" t="s">
        <v>601</v>
      </c>
      <c r="D432" s="8">
        <v>612</v>
      </c>
      <c r="E432" s="33" t="s">
        <v>524</v>
      </c>
      <c r="F432" s="50">
        <v>920.8</v>
      </c>
      <c r="G432" s="50"/>
      <c r="H432" s="50"/>
    </row>
    <row r="433" spans="1:8" ht="45.6" x14ac:dyDescent="0.25">
      <c r="A433" s="8" t="s">
        <v>245</v>
      </c>
      <c r="B433" s="8" t="s">
        <v>274</v>
      </c>
      <c r="C433" s="7" t="s">
        <v>602</v>
      </c>
      <c r="D433" s="8"/>
      <c r="E433" s="33" t="s">
        <v>603</v>
      </c>
      <c r="F433" s="50">
        <f>F434</f>
        <v>602.70000000000005</v>
      </c>
      <c r="G433" s="50"/>
      <c r="H433" s="50"/>
    </row>
    <row r="434" spans="1:8" ht="45.6" x14ac:dyDescent="0.25">
      <c r="A434" s="8" t="s">
        <v>245</v>
      </c>
      <c r="B434" s="8" t="s">
        <v>274</v>
      </c>
      <c r="C434" s="7" t="s">
        <v>602</v>
      </c>
      <c r="D434" s="16" t="s">
        <v>276</v>
      </c>
      <c r="E434" s="34" t="s">
        <v>277</v>
      </c>
      <c r="F434" s="50">
        <f>F435</f>
        <v>602.70000000000005</v>
      </c>
      <c r="G434" s="50"/>
      <c r="H434" s="50"/>
    </row>
    <row r="435" spans="1:8" ht="22.8" x14ac:dyDescent="0.25">
      <c r="A435" s="8" t="s">
        <v>245</v>
      </c>
      <c r="B435" s="8" t="s">
        <v>274</v>
      </c>
      <c r="C435" s="7" t="s">
        <v>602</v>
      </c>
      <c r="D435" s="8">
        <v>612</v>
      </c>
      <c r="E435" s="33" t="s">
        <v>524</v>
      </c>
      <c r="F435" s="50">
        <v>602.70000000000005</v>
      </c>
      <c r="G435" s="50"/>
      <c r="H435" s="50"/>
    </row>
    <row r="436" spans="1:8" ht="22.8" x14ac:dyDescent="0.25">
      <c r="A436" s="8" t="s">
        <v>245</v>
      </c>
      <c r="B436" s="8" t="s">
        <v>274</v>
      </c>
      <c r="C436" s="7" t="s">
        <v>554</v>
      </c>
      <c r="D436" s="8"/>
      <c r="E436" s="33" t="s">
        <v>555</v>
      </c>
      <c r="F436" s="50">
        <f>F437</f>
        <v>3404.8119999999999</v>
      </c>
      <c r="G436" s="50"/>
      <c r="H436" s="50"/>
    </row>
    <row r="437" spans="1:8" ht="45.6" x14ac:dyDescent="0.25">
      <c r="A437" s="8" t="s">
        <v>245</v>
      </c>
      <c r="B437" s="8" t="s">
        <v>274</v>
      </c>
      <c r="C437" s="7" t="s">
        <v>554</v>
      </c>
      <c r="D437" s="16" t="s">
        <v>276</v>
      </c>
      <c r="E437" s="34" t="s">
        <v>277</v>
      </c>
      <c r="F437" s="50">
        <f>F438</f>
        <v>3404.8119999999999</v>
      </c>
      <c r="G437" s="50"/>
      <c r="H437" s="50"/>
    </row>
    <row r="438" spans="1:8" ht="57" x14ac:dyDescent="0.25">
      <c r="A438" s="8" t="s">
        <v>245</v>
      </c>
      <c r="B438" s="8" t="s">
        <v>274</v>
      </c>
      <c r="C438" s="7" t="s">
        <v>554</v>
      </c>
      <c r="D438" s="8" t="s">
        <v>377</v>
      </c>
      <c r="E438" s="33" t="s">
        <v>615</v>
      </c>
      <c r="F438" s="50">
        <v>3404.8119999999999</v>
      </c>
      <c r="G438" s="50"/>
      <c r="H438" s="50"/>
    </row>
    <row r="439" spans="1:8" ht="34.200000000000003" x14ac:dyDescent="0.25">
      <c r="A439" s="8" t="s">
        <v>245</v>
      </c>
      <c r="B439" s="8" t="s">
        <v>274</v>
      </c>
      <c r="C439" s="7" t="s">
        <v>548</v>
      </c>
      <c r="D439" s="8"/>
      <c r="E439" s="33" t="s">
        <v>549</v>
      </c>
      <c r="F439" s="50">
        <f>F440</f>
        <v>1236.088</v>
      </c>
      <c r="G439" s="50"/>
      <c r="H439" s="50"/>
    </row>
    <row r="440" spans="1:8" ht="45.6" x14ac:dyDescent="0.25">
      <c r="A440" s="8" t="s">
        <v>245</v>
      </c>
      <c r="B440" s="8" t="s">
        <v>274</v>
      </c>
      <c r="C440" s="7" t="s">
        <v>548</v>
      </c>
      <c r="D440" s="16" t="s">
        <v>276</v>
      </c>
      <c r="E440" s="34" t="s">
        <v>277</v>
      </c>
      <c r="F440" s="50">
        <f>F441</f>
        <v>1236.088</v>
      </c>
      <c r="G440" s="50"/>
      <c r="H440" s="50"/>
    </row>
    <row r="441" spans="1:8" ht="22.8" x14ac:dyDescent="0.25">
      <c r="A441" s="8" t="s">
        <v>245</v>
      </c>
      <c r="B441" s="8" t="s">
        <v>274</v>
      </c>
      <c r="C441" s="7" t="s">
        <v>548</v>
      </c>
      <c r="D441" s="8">
        <v>612</v>
      </c>
      <c r="E441" s="33" t="s">
        <v>524</v>
      </c>
      <c r="F441" s="50">
        <v>1236.088</v>
      </c>
      <c r="G441" s="50"/>
      <c r="H441" s="50"/>
    </row>
    <row r="442" spans="1:8" ht="34.200000000000003" x14ac:dyDescent="0.25">
      <c r="A442" s="8" t="s">
        <v>245</v>
      </c>
      <c r="B442" s="8" t="s">
        <v>274</v>
      </c>
      <c r="C442" s="7" t="s">
        <v>558</v>
      </c>
      <c r="D442" s="8"/>
      <c r="E442" s="33" t="s">
        <v>559</v>
      </c>
      <c r="F442" s="50">
        <f>F443</f>
        <v>750</v>
      </c>
      <c r="G442" s="50"/>
      <c r="H442" s="50"/>
    </row>
    <row r="443" spans="1:8" ht="45.6" x14ac:dyDescent="0.25">
      <c r="A443" s="8" t="s">
        <v>245</v>
      </c>
      <c r="B443" s="8" t="s">
        <v>274</v>
      </c>
      <c r="C443" s="7" t="s">
        <v>558</v>
      </c>
      <c r="D443" s="16" t="s">
        <v>276</v>
      </c>
      <c r="E443" s="34" t="s">
        <v>277</v>
      </c>
      <c r="F443" s="50">
        <f>F444</f>
        <v>750</v>
      </c>
      <c r="G443" s="50"/>
      <c r="H443" s="50"/>
    </row>
    <row r="444" spans="1:8" ht="22.8" x14ac:dyDescent="0.25">
      <c r="A444" s="8" t="s">
        <v>245</v>
      </c>
      <c r="B444" s="8" t="s">
        <v>274</v>
      </c>
      <c r="C444" s="7" t="s">
        <v>558</v>
      </c>
      <c r="D444" s="8">
        <v>612</v>
      </c>
      <c r="E444" s="33" t="s">
        <v>524</v>
      </c>
      <c r="F444" s="50">
        <v>750</v>
      </c>
      <c r="G444" s="50"/>
      <c r="H444" s="50"/>
    </row>
    <row r="445" spans="1:8" ht="34.200000000000003" x14ac:dyDescent="0.25">
      <c r="A445" s="8" t="s">
        <v>245</v>
      </c>
      <c r="B445" s="8" t="s">
        <v>274</v>
      </c>
      <c r="C445" s="7" t="s">
        <v>560</v>
      </c>
      <c r="D445" s="8"/>
      <c r="E445" s="33" t="s">
        <v>561</v>
      </c>
      <c r="F445" s="50">
        <f>F446</f>
        <v>119.99299999999999</v>
      </c>
      <c r="G445" s="50"/>
      <c r="H445" s="50"/>
    </row>
    <row r="446" spans="1:8" ht="45.6" x14ac:dyDescent="0.25">
      <c r="A446" s="8" t="s">
        <v>245</v>
      </c>
      <c r="B446" s="8" t="s">
        <v>274</v>
      </c>
      <c r="C446" s="7" t="s">
        <v>560</v>
      </c>
      <c r="D446" s="16" t="s">
        <v>276</v>
      </c>
      <c r="E446" s="34" t="s">
        <v>277</v>
      </c>
      <c r="F446" s="50">
        <f>F447</f>
        <v>119.99299999999999</v>
      </c>
      <c r="G446" s="50"/>
      <c r="H446" s="50"/>
    </row>
    <row r="447" spans="1:8" ht="22.8" x14ac:dyDescent="0.25">
      <c r="A447" s="8" t="s">
        <v>245</v>
      </c>
      <c r="B447" s="8" t="s">
        <v>274</v>
      </c>
      <c r="C447" s="7" t="s">
        <v>560</v>
      </c>
      <c r="D447" s="8">
        <v>612</v>
      </c>
      <c r="E447" s="33" t="s">
        <v>524</v>
      </c>
      <c r="F447" s="50">
        <v>119.99299999999999</v>
      </c>
      <c r="G447" s="50"/>
      <c r="H447" s="50"/>
    </row>
    <row r="448" spans="1:8" ht="45.6" x14ac:dyDescent="0.25">
      <c r="A448" s="8" t="s">
        <v>245</v>
      </c>
      <c r="B448" s="8" t="s">
        <v>274</v>
      </c>
      <c r="C448" s="7" t="s">
        <v>628</v>
      </c>
      <c r="D448" s="8"/>
      <c r="E448" s="33" t="s">
        <v>624</v>
      </c>
      <c r="F448" s="50">
        <f>F449</f>
        <v>310</v>
      </c>
      <c r="G448" s="50"/>
      <c r="H448" s="50"/>
    </row>
    <row r="449" spans="1:8" ht="45.6" x14ac:dyDescent="0.25">
      <c r="A449" s="8" t="s">
        <v>245</v>
      </c>
      <c r="B449" s="8" t="s">
        <v>274</v>
      </c>
      <c r="C449" s="7" t="s">
        <v>628</v>
      </c>
      <c r="D449" s="16" t="s">
        <v>276</v>
      </c>
      <c r="E449" s="34" t="s">
        <v>277</v>
      </c>
      <c r="F449" s="50">
        <f>F450</f>
        <v>310</v>
      </c>
      <c r="G449" s="50"/>
      <c r="H449" s="50"/>
    </row>
    <row r="450" spans="1:8" ht="22.8" x14ac:dyDescent="0.25">
      <c r="A450" s="8" t="s">
        <v>245</v>
      </c>
      <c r="B450" s="8" t="s">
        <v>274</v>
      </c>
      <c r="C450" s="7" t="s">
        <v>628</v>
      </c>
      <c r="D450" s="8">
        <v>612</v>
      </c>
      <c r="E450" s="33" t="s">
        <v>524</v>
      </c>
      <c r="F450" s="50">
        <v>310</v>
      </c>
      <c r="G450" s="50"/>
      <c r="H450" s="50"/>
    </row>
    <row r="451" spans="1:8" ht="34.200000000000003" x14ac:dyDescent="0.25">
      <c r="A451" s="8" t="s">
        <v>245</v>
      </c>
      <c r="B451" s="8" t="s">
        <v>274</v>
      </c>
      <c r="C451" s="7" t="s">
        <v>404</v>
      </c>
      <c r="D451" s="8"/>
      <c r="E451" s="33" t="s">
        <v>354</v>
      </c>
      <c r="F451" s="50">
        <f>F455+F452</f>
        <v>6978.8</v>
      </c>
      <c r="G451" s="50">
        <f>G455</f>
        <v>5078</v>
      </c>
      <c r="H451" s="50">
        <f>H455</f>
        <v>5078</v>
      </c>
    </row>
    <row r="452" spans="1:8" ht="91.2" x14ac:dyDescent="0.25">
      <c r="A452" s="8" t="s">
        <v>245</v>
      </c>
      <c r="B452" s="8" t="s">
        <v>274</v>
      </c>
      <c r="C452" s="7" t="s">
        <v>72</v>
      </c>
      <c r="D452" s="8"/>
      <c r="E452" s="33" t="s">
        <v>71</v>
      </c>
      <c r="F452" s="50">
        <f>F453</f>
        <v>1900.8</v>
      </c>
      <c r="G452" s="50"/>
      <c r="H452" s="50"/>
    </row>
    <row r="453" spans="1:8" ht="45.6" x14ac:dyDescent="0.25">
      <c r="A453" s="8" t="s">
        <v>245</v>
      </c>
      <c r="B453" s="8" t="s">
        <v>274</v>
      </c>
      <c r="C453" s="7" t="s">
        <v>72</v>
      </c>
      <c r="D453" s="16" t="s">
        <v>276</v>
      </c>
      <c r="E453" s="34" t="s">
        <v>277</v>
      </c>
      <c r="F453" s="50">
        <f>F454</f>
        <v>1900.8</v>
      </c>
      <c r="G453" s="50"/>
      <c r="H453" s="50"/>
    </row>
    <row r="454" spans="1:8" ht="22.8" x14ac:dyDescent="0.25">
      <c r="A454" s="8" t="s">
        <v>245</v>
      </c>
      <c r="B454" s="8" t="s">
        <v>274</v>
      </c>
      <c r="C454" s="7" t="s">
        <v>72</v>
      </c>
      <c r="D454" s="8">
        <v>612</v>
      </c>
      <c r="E454" s="33" t="s">
        <v>524</v>
      </c>
      <c r="F454" s="50">
        <v>1900.8</v>
      </c>
      <c r="G454" s="50"/>
      <c r="H454" s="50"/>
    </row>
    <row r="455" spans="1:8" ht="34.200000000000003" x14ac:dyDescent="0.25">
      <c r="A455" s="8" t="s">
        <v>245</v>
      </c>
      <c r="B455" s="8" t="s">
        <v>274</v>
      </c>
      <c r="C455" s="7" t="s">
        <v>405</v>
      </c>
      <c r="D455" s="8"/>
      <c r="E455" s="33" t="s">
        <v>89</v>
      </c>
      <c r="F455" s="50">
        <f t="shared" ref="F455:H456" si="32">F456</f>
        <v>5078</v>
      </c>
      <c r="G455" s="50">
        <f t="shared" si="32"/>
        <v>5078</v>
      </c>
      <c r="H455" s="50">
        <f t="shared" si="32"/>
        <v>5078</v>
      </c>
    </row>
    <row r="456" spans="1:8" ht="45.6" x14ac:dyDescent="0.25">
      <c r="A456" s="8" t="s">
        <v>245</v>
      </c>
      <c r="B456" s="8" t="s">
        <v>274</v>
      </c>
      <c r="C456" s="7" t="s">
        <v>405</v>
      </c>
      <c r="D456" s="16" t="s">
        <v>276</v>
      </c>
      <c r="E456" s="34" t="s">
        <v>277</v>
      </c>
      <c r="F456" s="50">
        <f t="shared" si="32"/>
        <v>5078</v>
      </c>
      <c r="G456" s="50">
        <f t="shared" si="32"/>
        <v>5078</v>
      </c>
      <c r="H456" s="50">
        <f t="shared" si="32"/>
        <v>5078</v>
      </c>
    </row>
    <row r="457" spans="1:8" ht="22.8" x14ac:dyDescent="0.25">
      <c r="A457" s="8" t="s">
        <v>245</v>
      </c>
      <c r="B457" s="8" t="s">
        <v>274</v>
      </c>
      <c r="C457" s="7" t="s">
        <v>405</v>
      </c>
      <c r="D457" s="8">
        <v>612</v>
      </c>
      <c r="E457" s="33" t="s">
        <v>524</v>
      </c>
      <c r="F457" s="50">
        <v>5078</v>
      </c>
      <c r="G457" s="50">
        <v>5078</v>
      </c>
      <c r="H457" s="50">
        <v>5078</v>
      </c>
    </row>
    <row r="458" spans="1:8" ht="34.200000000000003" x14ac:dyDescent="0.25">
      <c r="A458" s="8" t="s">
        <v>245</v>
      </c>
      <c r="B458" s="8" t="s">
        <v>274</v>
      </c>
      <c r="C458" s="7" t="s">
        <v>84</v>
      </c>
      <c r="D458" s="8"/>
      <c r="E458" s="33" t="s">
        <v>79</v>
      </c>
      <c r="F458" s="50">
        <f>F459+F462</f>
        <v>322</v>
      </c>
      <c r="G458" s="50"/>
      <c r="H458" s="50"/>
    </row>
    <row r="459" spans="1:8" ht="68.400000000000006" x14ac:dyDescent="0.25">
      <c r="A459" s="8" t="s">
        <v>245</v>
      </c>
      <c r="B459" s="8" t="s">
        <v>274</v>
      </c>
      <c r="C459" s="7" t="s">
        <v>80</v>
      </c>
      <c r="D459" s="8"/>
      <c r="E459" s="33" t="s">
        <v>81</v>
      </c>
      <c r="F459" s="50">
        <f>F460</f>
        <v>289.8</v>
      </c>
      <c r="G459" s="50"/>
      <c r="H459" s="50"/>
    </row>
    <row r="460" spans="1:8" ht="45.6" x14ac:dyDescent="0.25">
      <c r="A460" s="8" t="s">
        <v>245</v>
      </c>
      <c r="B460" s="8" t="s">
        <v>274</v>
      </c>
      <c r="C460" s="7" t="s">
        <v>80</v>
      </c>
      <c r="D460" s="16" t="s">
        <v>276</v>
      </c>
      <c r="E460" s="34" t="s">
        <v>277</v>
      </c>
      <c r="F460" s="50">
        <f>F461</f>
        <v>289.8</v>
      </c>
      <c r="G460" s="50"/>
      <c r="H460" s="50"/>
    </row>
    <row r="461" spans="1:8" ht="22.8" x14ac:dyDescent="0.25">
      <c r="A461" s="8" t="s">
        <v>245</v>
      </c>
      <c r="B461" s="8" t="s">
        <v>274</v>
      </c>
      <c r="C461" s="7" t="s">
        <v>80</v>
      </c>
      <c r="D461" s="8">
        <v>612</v>
      </c>
      <c r="E461" s="33" t="s">
        <v>524</v>
      </c>
      <c r="F461" s="50">
        <v>289.8</v>
      </c>
      <c r="G461" s="50"/>
      <c r="H461" s="50"/>
    </row>
    <row r="462" spans="1:8" ht="79.8" x14ac:dyDescent="0.25">
      <c r="A462" s="8" t="s">
        <v>245</v>
      </c>
      <c r="B462" s="8" t="s">
        <v>274</v>
      </c>
      <c r="C462" s="7" t="s">
        <v>83</v>
      </c>
      <c r="D462" s="8"/>
      <c r="E462" s="33" t="s">
        <v>82</v>
      </c>
      <c r="F462" s="50">
        <f>F463</f>
        <v>32.200000000000003</v>
      </c>
      <c r="G462" s="50"/>
      <c r="H462" s="50"/>
    </row>
    <row r="463" spans="1:8" ht="45.6" x14ac:dyDescent="0.25">
      <c r="A463" s="8" t="s">
        <v>245</v>
      </c>
      <c r="B463" s="8" t="s">
        <v>274</v>
      </c>
      <c r="C463" s="7" t="s">
        <v>83</v>
      </c>
      <c r="D463" s="16" t="s">
        <v>276</v>
      </c>
      <c r="E463" s="34" t="s">
        <v>277</v>
      </c>
      <c r="F463" s="50">
        <f>F464</f>
        <v>32.200000000000003</v>
      </c>
      <c r="G463" s="50"/>
      <c r="H463" s="50"/>
    </row>
    <row r="464" spans="1:8" ht="22.8" x14ac:dyDescent="0.25">
      <c r="A464" s="8" t="s">
        <v>245</v>
      </c>
      <c r="B464" s="8" t="s">
        <v>274</v>
      </c>
      <c r="C464" s="7" t="s">
        <v>83</v>
      </c>
      <c r="D464" s="8">
        <v>612</v>
      </c>
      <c r="E464" s="33" t="s">
        <v>524</v>
      </c>
      <c r="F464" s="50">
        <v>32.200000000000003</v>
      </c>
      <c r="G464" s="50"/>
      <c r="H464" s="50"/>
    </row>
    <row r="465" spans="1:8" ht="45.6" x14ac:dyDescent="0.25">
      <c r="A465" s="8" t="s">
        <v>245</v>
      </c>
      <c r="B465" s="8" t="s">
        <v>274</v>
      </c>
      <c r="C465" s="7" t="s">
        <v>137</v>
      </c>
      <c r="D465" s="8"/>
      <c r="E465" s="33" t="s">
        <v>166</v>
      </c>
      <c r="F465" s="50">
        <f>F469+F472+F475+F466+F478</f>
        <v>21815.8</v>
      </c>
      <c r="G465" s="50">
        <f>G469+G472+G475</f>
        <v>13205</v>
      </c>
      <c r="H465" s="50">
        <f>H469+H472+H475</f>
        <v>13205</v>
      </c>
    </row>
    <row r="466" spans="1:8" ht="57" x14ac:dyDescent="0.25">
      <c r="A466" s="8" t="s">
        <v>245</v>
      </c>
      <c r="B466" s="8" t="s">
        <v>274</v>
      </c>
      <c r="C466" s="7" t="s">
        <v>73</v>
      </c>
      <c r="D466" s="8"/>
      <c r="E466" s="33" t="s">
        <v>74</v>
      </c>
      <c r="F466" s="50">
        <f>F467</f>
        <v>7310.8</v>
      </c>
      <c r="G466" s="50"/>
      <c r="H466" s="50"/>
    </row>
    <row r="467" spans="1:8" ht="45.6" x14ac:dyDescent="0.25">
      <c r="A467" s="8" t="s">
        <v>245</v>
      </c>
      <c r="B467" s="8" t="s">
        <v>274</v>
      </c>
      <c r="C467" s="7" t="s">
        <v>73</v>
      </c>
      <c r="D467" s="16" t="s">
        <v>276</v>
      </c>
      <c r="E467" s="34" t="s">
        <v>277</v>
      </c>
      <c r="F467" s="50">
        <f>F468</f>
        <v>7310.8</v>
      </c>
      <c r="G467" s="50"/>
      <c r="H467" s="50"/>
    </row>
    <row r="468" spans="1:8" ht="57" x14ac:dyDescent="0.25">
      <c r="A468" s="8" t="s">
        <v>245</v>
      </c>
      <c r="B468" s="8" t="s">
        <v>274</v>
      </c>
      <c r="C468" s="7" t="s">
        <v>73</v>
      </c>
      <c r="D468" s="8" t="s">
        <v>377</v>
      </c>
      <c r="E468" s="33" t="s">
        <v>615</v>
      </c>
      <c r="F468" s="50">
        <v>7310.8</v>
      </c>
      <c r="G468" s="50"/>
      <c r="H468" s="50"/>
    </row>
    <row r="469" spans="1:8" ht="45.6" x14ac:dyDescent="0.25">
      <c r="A469" s="8" t="s">
        <v>245</v>
      </c>
      <c r="B469" s="8" t="s">
        <v>274</v>
      </c>
      <c r="C469" s="7" t="s">
        <v>452</v>
      </c>
      <c r="D469" s="8"/>
      <c r="E469" s="33" t="s">
        <v>527</v>
      </c>
      <c r="F469" s="50">
        <f t="shared" ref="F469:H470" si="33">F470</f>
        <v>9280</v>
      </c>
      <c r="G469" s="50">
        <f t="shared" si="33"/>
        <v>9280</v>
      </c>
      <c r="H469" s="50">
        <f t="shared" si="33"/>
        <v>9280</v>
      </c>
    </row>
    <row r="470" spans="1:8" ht="45.6" x14ac:dyDescent="0.25">
      <c r="A470" s="8" t="s">
        <v>245</v>
      </c>
      <c r="B470" s="8" t="s">
        <v>274</v>
      </c>
      <c r="C470" s="7" t="s">
        <v>452</v>
      </c>
      <c r="D470" s="16" t="s">
        <v>276</v>
      </c>
      <c r="E470" s="34" t="s">
        <v>277</v>
      </c>
      <c r="F470" s="50">
        <f t="shared" si="33"/>
        <v>9280</v>
      </c>
      <c r="G470" s="50">
        <f t="shared" si="33"/>
        <v>9280</v>
      </c>
      <c r="H470" s="50">
        <f t="shared" si="33"/>
        <v>9280</v>
      </c>
    </row>
    <row r="471" spans="1:8" ht="57" x14ac:dyDescent="0.25">
      <c r="A471" s="8" t="s">
        <v>245</v>
      </c>
      <c r="B471" s="8" t="s">
        <v>274</v>
      </c>
      <c r="C471" s="7" t="s">
        <v>452</v>
      </c>
      <c r="D471" s="8" t="s">
        <v>377</v>
      </c>
      <c r="E471" s="33" t="s">
        <v>615</v>
      </c>
      <c r="F471" s="50">
        <v>9280</v>
      </c>
      <c r="G471" s="50">
        <v>9280</v>
      </c>
      <c r="H471" s="50">
        <v>9280</v>
      </c>
    </row>
    <row r="472" spans="1:8" ht="34.200000000000003" x14ac:dyDescent="0.25">
      <c r="A472" s="8" t="s">
        <v>245</v>
      </c>
      <c r="B472" s="8" t="s">
        <v>274</v>
      </c>
      <c r="C472" s="7" t="s">
        <v>453</v>
      </c>
      <c r="D472" s="8"/>
      <c r="E472" s="33" t="s">
        <v>526</v>
      </c>
      <c r="F472" s="50">
        <f t="shared" ref="F472:H476" si="34">F473</f>
        <v>3199</v>
      </c>
      <c r="G472" s="50">
        <f t="shared" si="34"/>
        <v>3199</v>
      </c>
      <c r="H472" s="50">
        <f t="shared" si="34"/>
        <v>3199</v>
      </c>
    </row>
    <row r="473" spans="1:8" ht="45.6" x14ac:dyDescent="0.25">
      <c r="A473" s="8" t="s">
        <v>245</v>
      </c>
      <c r="B473" s="8" t="s">
        <v>274</v>
      </c>
      <c r="C473" s="7" t="s">
        <v>453</v>
      </c>
      <c r="D473" s="16" t="s">
        <v>276</v>
      </c>
      <c r="E473" s="34" t="s">
        <v>277</v>
      </c>
      <c r="F473" s="50">
        <f t="shared" si="34"/>
        <v>3199</v>
      </c>
      <c r="G473" s="50">
        <f t="shared" si="34"/>
        <v>3199</v>
      </c>
      <c r="H473" s="50">
        <f t="shared" si="34"/>
        <v>3199</v>
      </c>
    </row>
    <row r="474" spans="1:8" ht="45.6" x14ac:dyDescent="0.25">
      <c r="A474" s="8" t="s">
        <v>245</v>
      </c>
      <c r="B474" s="8" t="s">
        <v>274</v>
      </c>
      <c r="C474" s="7" t="s">
        <v>453</v>
      </c>
      <c r="D474" s="8" t="s">
        <v>377</v>
      </c>
      <c r="E474" s="33" t="s">
        <v>280</v>
      </c>
      <c r="F474" s="50">
        <v>3199</v>
      </c>
      <c r="G474" s="50">
        <v>3199</v>
      </c>
      <c r="H474" s="50">
        <v>3199</v>
      </c>
    </row>
    <row r="475" spans="1:8" ht="34.200000000000003" x14ac:dyDescent="0.25">
      <c r="A475" s="8" t="s">
        <v>245</v>
      </c>
      <c r="B475" s="8" t="s">
        <v>274</v>
      </c>
      <c r="C475" s="7" t="s">
        <v>454</v>
      </c>
      <c r="D475" s="8"/>
      <c r="E475" s="33" t="s">
        <v>167</v>
      </c>
      <c r="F475" s="50">
        <f>F476</f>
        <v>726</v>
      </c>
      <c r="G475" s="50">
        <f t="shared" si="34"/>
        <v>726</v>
      </c>
      <c r="H475" s="50">
        <f t="shared" si="34"/>
        <v>726</v>
      </c>
    </row>
    <row r="476" spans="1:8" ht="45.6" x14ac:dyDescent="0.25">
      <c r="A476" s="8" t="s">
        <v>245</v>
      </c>
      <c r="B476" s="8" t="s">
        <v>274</v>
      </c>
      <c r="C476" s="7" t="s">
        <v>454</v>
      </c>
      <c r="D476" s="16" t="s">
        <v>276</v>
      </c>
      <c r="E476" s="34" t="s">
        <v>277</v>
      </c>
      <c r="F476" s="50">
        <f>F477</f>
        <v>726</v>
      </c>
      <c r="G476" s="50">
        <f t="shared" si="34"/>
        <v>726</v>
      </c>
      <c r="H476" s="50">
        <f t="shared" si="34"/>
        <v>726</v>
      </c>
    </row>
    <row r="477" spans="1:8" ht="45.6" x14ac:dyDescent="0.25">
      <c r="A477" s="8" t="s">
        <v>245</v>
      </c>
      <c r="B477" s="8" t="s">
        <v>274</v>
      </c>
      <c r="C477" s="7" t="s">
        <v>454</v>
      </c>
      <c r="D477" s="8" t="s">
        <v>377</v>
      </c>
      <c r="E477" s="33" t="s">
        <v>280</v>
      </c>
      <c r="F477" s="50">
        <v>726</v>
      </c>
      <c r="G477" s="50">
        <v>726</v>
      </c>
      <c r="H477" s="50">
        <v>726</v>
      </c>
    </row>
    <row r="478" spans="1:8" ht="57" x14ac:dyDescent="0.25">
      <c r="A478" s="8" t="s">
        <v>245</v>
      </c>
      <c r="B478" s="8" t="s">
        <v>274</v>
      </c>
      <c r="C478" s="7" t="s">
        <v>269</v>
      </c>
      <c r="D478" s="8"/>
      <c r="E478" s="33" t="s">
        <v>599</v>
      </c>
      <c r="F478" s="50">
        <f>F479</f>
        <v>1300</v>
      </c>
      <c r="G478" s="50"/>
      <c r="H478" s="50"/>
    </row>
    <row r="479" spans="1:8" ht="45.6" x14ac:dyDescent="0.25">
      <c r="A479" s="8" t="s">
        <v>245</v>
      </c>
      <c r="B479" s="8" t="s">
        <v>274</v>
      </c>
      <c r="C479" s="7" t="s">
        <v>269</v>
      </c>
      <c r="D479" s="16" t="s">
        <v>276</v>
      </c>
      <c r="E479" s="34" t="s">
        <v>277</v>
      </c>
      <c r="F479" s="50">
        <f>F480</f>
        <v>1300</v>
      </c>
      <c r="G479" s="50"/>
      <c r="H479" s="50"/>
    </row>
    <row r="480" spans="1:8" ht="22.8" x14ac:dyDescent="0.25">
      <c r="A480" s="8" t="s">
        <v>245</v>
      </c>
      <c r="B480" s="8" t="s">
        <v>274</v>
      </c>
      <c r="C480" s="7" t="s">
        <v>269</v>
      </c>
      <c r="D480" s="8">
        <v>612</v>
      </c>
      <c r="E480" s="33" t="s">
        <v>524</v>
      </c>
      <c r="F480" s="50">
        <v>1300</v>
      </c>
      <c r="G480" s="50"/>
      <c r="H480" s="50"/>
    </row>
    <row r="481" spans="1:8" ht="34.200000000000003" x14ac:dyDescent="0.25">
      <c r="A481" s="7" t="s">
        <v>245</v>
      </c>
      <c r="B481" s="7" t="s">
        <v>274</v>
      </c>
      <c r="C481" s="7" t="s">
        <v>386</v>
      </c>
      <c r="D481" s="8"/>
      <c r="E481" s="33" t="s">
        <v>96</v>
      </c>
      <c r="F481" s="50">
        <f t="shared" ref="F481:H482" si="35">F482</f>
        <v>181.5</v>
      </c>
      <c r="G481" s="50">
        <f t="shared" si="35"/>
        <v>1090</v>
      </c>
      <c r="H481" s="50">
        <f t="shared" si="35"/>
        <v>1090</v>
      </c>
    </row>
    <row r="482" spans="1:8" ht="68.400000000000006" x14ac:dyDescent="0.25">
      <c r="A482" s="7" t="s">
        <v>245</v>
      </c>
      <c r="B482" s="7" t="s">
        <v>274</v>
      </c>
      <c r="C482" s="7" t="s">
        <v>391</v>
      </c>
      <c r="D482" s="8"/>
      <c r="E482" s="33" t="s">
        <v>146</v>
      </c>
      <c r="F482" s="50">
        <f t="shared" si="35"/>
        <v>181.5</v>
      </c>
      <c r="G482" s="50">
        <f t="shared" si="35"/>
        <v>1090</v>
      </c>
      <c r="H482" s="50">
        <f t="shared" si="35"/>
        <v>1090</v>
      </c>
    </row>
    <row r="483" spans="1:8" ht="57" x14ac:dyDescent="0.25">
      <c r="A483" s="7" t="s">
        <v>245</v>
      </c>
      <c r="B483" s="7" t="s">
        <v>274</v>
      </c>
      <c r="C483" s="7" t="s">
        <v>398</v>
      </c>
      <c r="D483" s="8"/>
      <c r="E483" s="33" t="s">
        <v>147</v>
      </c>
      <c r="F483" s="50">
        <f>F484+F487</f>
        <v>181.5</v>
      </c>
      <c r="G483" s="50">
        <f>G484+G487</f>
        <v>1090</v>
      </c>
      <c r="H483" s="50">
        <f>H484+H487</f>
        <v>1090</v>
      </c>
    </row>
    <row r="484" spans="1:8" ht="45.6" x14ac:dyDescent="0.25">
      <c r="A484" s="7" t="s">
        <v>245</v>
      </c>
      <c r="B484" s="7" t="s">
        <v>274</v>
      </c>
      <c r="C484" s="7" t="s">
        <v>455</v>
      </c>
      <c r="D484" s="8"/>
      <c r="E484" s="33" t="s">
        <v>356</v>
      </c>
      <c r="F484" s="50">
        <f t="shared" ref="F484:H485" si="36">F485</f>
        <v>181.5</v>
      </c>
      <c r="G484" s="50">
        <f t="shared" si="36"/>
        <v>190</v>
      </c>
      <c r="H484" s="50">
        <f t="shared" si="36"/>
        <v>190</v>
      </c>
    </row>
    <row r="485" spans="1:8" ht="45.6" x14ac:dyDescent="0.25">
      <c r="A485" s="7" t="s">
        <v>245</v>
      </c>
      <c r="B485" s="7" t="s">
        <v>274</v>
      </c>
      <c r="C485" s="7" t="s">
        <v>455</v>
      </c>
      <c r="D485" s="16" t="s">
        <v>276</v>
      </c>
      <c r="E485" s="34" t="s">
        <v>277</v>
      </c>
      <c r="F485" s="50">
        <f t="shared" si="36"/>
        <v>181.5</v>
      </c>
      <c r="G485" s="50">
        <f t="shared" si="36"/>
        <v>190</v>
      </c>
      <c r="H485" s="50">
        <f t="shared" si="36"/>
        <v>190</v>
      </c>
    </row>
    <row r="486" spans="1:8" ht="22.8" x14ac:dyDescent="0.25">
      <c r="A486" s="7" t="s">
        <v>245</v>
      </c>
      <c r="B486" s="7" t="s">
        <v>274</v>
      </c>
      <c r="C486" s="7" t="s">
        <v>455</v>
      </c>
      <c r="D486" s="8">
        <v>612</v>
      </c>
      <c r="E486" s="33" t="s">
        <v>524</v>
      </c>
      <c r="F486" s="50">
        <v>181.5</v>
      </c>
      <c r="G486" s="50">
        <v>190</v>
      </c>
      <c r="H486" s="50">
        <v>190</v>
      </c>
    </row>
    <row r="487" spans="1:8" ht="57" x14ac:dyDescent="0.25">
      <c r="A487" s="7" t="s">
        <v>245</v>
      </c>
      <c r="B487" s="7" t="s">
        <v>274</v>
      </c>
      <c r="C487" s="7" t="s">
        <v>456</v>
      </c>
      <c r="D487" s="8"/>
      <c r="E487" s="33" t="s">
        <v>149</v>
      </c>
      <c r="F487" s="50">
        <f t="shared" ref="F487:H488" si="37">F488</f>
        <v>0</v>
      </c>
      <c r="G487" s="50">
        <f t="shared" si="37"/>
        <v>900</v>
      </c>
      <c r="H487" s="50">
        <f t="shared" si="37"/>
        <v>900</v>
      </c>
    </row>
    <row r="488" spans="1:8" ht="45.6" x14ac:dyDescent="0.25">
      <c r="A488" s="7" t="s">
        <v>245</v>
      </c>
      <c r="B488" s="7" t="s">
        <v>274</v>
      </c>
      <c r="C488" s="7" t="s">
        <v>456</v>
      </c>
      <c r="D488" s="16" t="s">
        <v>276</v>
      </c>
      <c r="E488" s="34" t="s">
        <v>277</v>
      </c>
      <c r="F488" s="50">
        <f t="shared" si="37"/>
        <v>0</v>
      </c>
      <c r="G488" s="50">
        <f t="shared" si="37"/>
        <v>900</v>
      </c>
      <c r="H488" s="50">
        <f t="shared" si="37"/>
        <v>900</v>
      </c>
    </row>
    <row r="489" spans="1:8" ht="22.8" x14ac:dyDescent="0.25">
      <c r="A489" s="7" t="s">
        <v>245</v>
      </c>
      <c r="B489" s="7" t="s">
        <v>274</v>
      </c>
      <c r="C489" s="7" t="s">
        <v>456</v>
      </c>
      <c r="D489" s="8">
        <v>612</v>
      </c>
      <c r="E489" s="33" t="s">
        <v>524</v>
      </c>
      <c r="F489" s="50"/>
      <c r="G489" s="50">
        <v>900</v>
      </c>
      <c r="H489" s="50">
        <v>900</v>
      </c>
    </row>
    <row r="490" spans="1:8" ht="34.200000000000003" x14ac:dyDescent="0.25">
      <c r="A490" s="8" t="s">
        <v>245</v>
      </c>
      <c r="B490" s="8" t="s">
        <v>274</v>
      </c>
      <c r="C490" s="7" t="s">
        <v>378</v>
      </c>
      <c r="D490" s="8"/>
      <c r="E490" s="33" t="s">
        <v>310</v>
      </c>
      <c r="F490" s="50">
        <f>F491</f>
        <v>2848.09</v>
      </c>
      <c r="G490" s="50"/>
      <c r="H490" s="50"/>
    </row>
    <row r="491" spans="1:8" ht="45.6" x14ac:dyDescent="0.25">
      <c r="A491" s="8" t="s">
        <v>245</v>
      </c>
      <c r="B491" s="8" t="s">
        <v>274</v>
      </c>
      <c r="C491" s="20" t="s">
        <v>384</v>
      </c>
      <c r="D491" s="8"/>
      <c r="E491" s="21" t="s">
        <v>311</v>
      </c>
      <c r="F491" s="50">
        <f>F492</f>
        <v>2848.09</v>
      </c>
      <c r="G491" s="50"/>
      <c r="H491" s="50"/>
    </row>
    <row r="492" spans="1:8" ht="34.200000000000003" x14ac:dyDescent="0.25">
      <c r="A492" s="8" t="s">
        <v>245</v>
      </c>
      <c r="B492" s="8" t="s">
        <v>274</v>
      </c>
      <c r="C492" s="7" t="s">
        <v>385</v>
      </c>
      <c r="D492" s="8"/>
      <c r="E492" s="33" t="s">
        <v>312</v>
      </c>
      <c r="F492" s="50">
        <f>F493+F496+F499</f>
        <v>2848.09</v>
      </c>
      <c r="G492" s="50"/>
      <c r="H492" s="50"/>
    </row>
    <row r="493" spans="1:8" ht="34.200000000000003" x14ac:dyDescent="0.25">
      <c r="A493" s="8" t="s">
        <v>245</v>
      </c>
      <c r="B493" s="8" t="s">
        <v>274</v>
      </c>
      <c r="C493" s="7" t="s">
        <v>457</v>
      </c>
      <c r="D493" s="8"/>
      <c r="E493" s="33" t="s">
        <v>313</v>
      </c>
      <c r="F493" s="50">
        <f>F494</f>
        <v>87</v>
      </c>
      <c r="G493" s="50"/>
      <c r="H493" s="50"/>
    </row>
    <row r="494" spans="1:8" ht="45.6" x14ac:dyDescent="0.25">
      <c r="A494" s="8" t="s">
        <v>245</v>
      </c>
      <c r="B494" s="8" t="s">
        <v>274</v>
      </c>
      <c r="C494" s="7" t="s">
        <v>457</v>
      </c>
      <c r="D494" s="16" t="s">
        <v>276</v>
      </c>
      <c r="E494" s="34" t="s">
        <v>277</v>
      </c>
      <c r="F494" s="50">
        <f>F495</f>
        <v>87</v>
      </c>
      <c r="G494" s="50"/>
      <c r="H494" s="50"/>
    </row>
    <row r="495" spans="1:8" ht="22.8" x14ac:dyDescent="0.25">
      <c r="A495" s="8" t="s">
        <v>245</v>
      </c>
      <c r="B495" s="8" t="s">
        <v>274</v>
      </c>
      <c r="C495" s="7" t="s">
        <v>457</v>
      </c>
      <c r="D495" s="8">
        <v>612</v>
      </c>
      <c r="E495" s="33" t="s">
        <v>524</v>
      </c>
      <c r="F495" s="50">
        <v>87</v>
      </c>
      <c r="G495" s="50"/>
      <c r="H495" s="50"/>
    </row>
    <row r="496" spans="1:8" ht="45.6" x14ac:dyDescent="0.25">
      <c r="A496" s="8" t="s">
        <v>245</v>
      </c>
      <c r="B496" s="8" t="s">
        <v>274</v>
      </c>
      <c r="C496" s="7" t="s">
        <v>458</v>
      </c>
      <c r="D496" s="8"/>
      <c r="E496" s="33" t="s">
        <v>314</v>
      </c>
      <c r="F496" s="50">
        <f>F497</f>
        <v>105</v>
      </c>
      <c r="G496" s="50"/>
      <c r="H496" s="50"/>
    </row>
    <row r="497" spans="1:8" ht="45.6" x14ac:dyDescent="0.25">
      <c r="A497" s="8" t="s">
        <v>245</v>
      </c>
      <c r="B497" s="8" t="s">
        <v>274</v>
      </c>
      <c r="C497" s="7" t="s">
        <v>458</v>
      </c>
      <c r="D497" s="16" t="s">
        <v>276</v>
      </c>
      <c r="E497" s="34" t="s">
        <v>277</v>
      </c>
      <c r="F497" s="50">
        <f>F498</f>
        <v>105</v>
      </c>
      <c r="G497" s="50"/>
      <c r="H497" s="50"/>
    </row>
    <row r="498" spans="1:8" ht="22.8" x14ac:dyDescent="0.25">
      <c r="A498" s="8" t="s">
        <v>245</v>
      </c>
      <c r="B498" s="8" t="s">
        <v>274</v>
      </c>
      <c r="C498" s="7" t="s">
        <v>458</v>
      </c>
      <c r="D498" s="8">
        <v>612</v>
      </c>
      <c r="E498" s="33" t="s">
        <v>524</v>
      </c>
      <c r="F498" s="50">
        <v>105</v>
      </c>
      <c r="G498" s="50"/>
      <c r="H498" s="50"/>
    </row>
    <row r="499" spans="1:8" ht="34.200000000000003" x14ac:dyDescent="0.25">
      <c r="A499" s="8" t="s">
        <v>245</v>
      </c>
      <c r="B499" s="8" t="s">
        <v>274</v>
      </c>
      <c r="C499" s="7" t="s">
        <v>459</v>
      </c>
      <c r="D499" s="8"/>
      <c r="E499" s="33" t="s">
        <v>322</v>
      </c>
      <c r="F499" s="50">
        <f>F500</f>
        <v>2656.09</v>
      </c>
      <c r="G499" s="50"/>
      <c r="H499" s="50"/>
    </row>
    <row r="500" spans="1:8" ht="45.6" x14ac:dyDescent="0.25">
      <c r="A500" s="8" t="s">
        <v>245</v>
      </c>
      <c r="B500" s="8" t="s">
        <v>274</v>
      </c>
      <c r="C500" s="7" t="s">
        <v>459</v>
      </c>
      <c r="D500" s="16" t="s">
        <v>276</v>
      </c>
      <c r="E500" s="34" t="s">
        <v>277</v>
      </c>
      <c r="F500" s="50">
        <f>F501</f>
        <v>2656.09</v>
      </c>
      <c r="G500" s="50"/>
      <c r="H500" s="50"/>
    </row>
    <row r="501" spans="1:8" ht="22.8" x14ac:dyDescent="0.25">
      <c r="A501" s="8" t="s">
        <v>245</v>
      </c>
      <c r="B501" s="8" t="s">
        <v>274</v>
      </c>
      <c r="C501" s="7" t="s">
        <v>459</v>
      </c>
      <c r="D501" s="8">
        <v>612</v>
      </c>
      <c r="E501" s="33" t="s">
        <v>524</v>
      </c>
      <c r="F501" s="50">
        <v>2656.09</v>
      </c>
      <c r="G501" s="50"/>
      <c r="H501" s="50"/>
    </row>
    <row r="502" spans="1:8" ht="12" x14ac:dyDescent="0.25">
      <c r="A502" s="11" t="s">
        <v>245</v>
      </c>
      <c r="B502" s="11" t="s">
        <v>300</v>
      </c>
      <c r="C502" s="11"/>
      <c r="D502" s="10"/>
      <c r="E502" s="33" t="s">
        <v>328</v>
      </c>
      <c r="F502" s="49">
        <f>F503+F540+F582+F574</f>
        <v>118694.428</v>
      </c>
      <c r="G502" s="49">
        <f>G503+G540+G582+G574</f>
        <v>102170</v>
      </c>
      <c r="H502" s="49">
        <f>H503+H540+H582+H574</f>
        <v>102360</v>
      </c>
    </row>
    <row r="503" spans="1:8" ht="22.8" x14ac:dyDescent="0.25">
      <c r="A503" s="7" t="s">
        <v>245</v>
      </c>
      <c r="B503" s="7" t="s">
        <v>300</v>
      </c>
      <c r="C503" s="7" t="s">
        <v>132</v>
      </c>
      <c r="D503" s="8"/>
      <c r="E503" s="33" t="s">
        <v>110</v>
      </c>
      <c r="F503" s="50">
        <f>F504</f>
        <v>86002.308000000005</v>
      </c>
      <c r="G503" s="50">
        <f>G504</f>
        <v>76226</v>
      </c>
      <c r="H503" s="50">
        <f>H504</f>
        <v>76226</v>
      </c>
    </row>
    <row r="504" spans="1:8" ht="22.8" x14ac:dyDescent="0.25">
      <c r="A504" s="7" t="s">
        <v>245</v>
      </c>
      <c r="B504" s="7" t="s">
        <v>300</v>
      </c>
      <c r="C504" s="7" t="s">
        <v>138</v>
      </c>
      <c r="D504" s="8"/>
      <c r="E504" s="33" t="s">
        <v>168</v>
      </c>
      <c r="F504" s="50">
        <f>F505+F536</f>
        <v>86002.308000000005</v>
      </c>
      <c r="G504" s="50">
        <f>G505+G536</f>
        <v>76226</v>
      </c>
      <c r="H504" s="50">
        <f>H505+H536</f>
        <v>76226</v>
      </c>
    </row>
    <row r="505" spans="1:8" ht="57" x14ac:dyDescent="0.25">
      <c r="A505" s="7" t="s">
        <v>245</v>
      </c>
      <c r="B505" s="7" t="s">
        <v>300</v>
      </c>
      <c r="C505" s="7" t="s">
        <v>139</v>
      </c>
      <c r="D505" s="8"/>
      <c r="E505" s="33" t="s">
        <v>145</v>
      </c>
      <c r="F505" s="50">
        <f>F506+F509+F512+F518+F515+F521+F524+F527+F530+F533</f>
        <v>85240.308000000005</v>
      </c>
      <c r="G505" s="50">
        <f>G506+G509</f>
        <v>75464</v>
      </c>
      <c r="H505" s="50">
        <f>H506+H509</f>
        <v>75464</v>
      </c>
    </row>
    <row r="506" spans="1:8" ht="22.8" x14ac:dyDescent="0.25">
      <c r="A506" s="7" t="s">
        <v>245</v>
      </c>
      <c r="B506" s="7" t="s">
        <v>300</v>
      </c>
      <c r="C506" s="7" t="s">
        <v>460</v>
      </c>
      <c r="D506" s="8"/>
      <c r="E506" s="33" t="s">
        <v>531</v>
      </c>
      <c r="F506" s="50">
        <f t="shared" ref="F506:H507" si="38">F507</f>
        <v>72085.8</v>
      </c>
      <c r="G506" s="50">
        <f t="shared" si="38"/>
        <v>72464</v>
      </c>
      <c r="H506" s="50">
        <f t="shared" si="38"/>
        <v>72464</v>
      </c>
    </row>
    <row r="507" spans="1:8" ht="45.6" x14ac:dyDescent="0.25">
      <c r="A507" s="7" t="s">
        <v>245</v>
      </c>
      <c r="B507" s="7" t="s">
        <v>300</v>
      </c>
      <c r="C507" s="7" t="s">
        <v>460</v>
      </c>
      <c r="D507" s="16" t="s">
        <v>276</v>
      </c>
      <c r="E507" s="34" t="s">
        <v>277</v>
      </c>
      <c r="F507" s="50">
        <f t="shared" si="38"/>
        <v>72085.8</v>
      </c>
      <c r="G507" s="50">
        <f t="shared" si="38"/>
        <v>72464</v>
      </c>
      <c r="H507" s="50">
        <f t="shared" si="38"/>
        <v>72464</v>
      </c>
    </row>
    <row r="508" spans="1:8" ht="57" x14ac:dyDescent="0.25">
      <c r="A508" s="7" t="s">
        <v>245</v>
      </c>
      <c r="B508" s="7" t="s">
        <v>300</v>
      </c>
      <c r="C508" s="7" t="s">
        <v>460</v>
      </c>
      <c r="D508" s="8" t="s">
        <v>377</v>
      </c>
      <c r="E508" s="33" t="s">
        <v>615</v>
      </c>
      <c r="F508" s="50">
        <v>72085.8</v>
      </c>
      <c r="G508" s="50">
        <v>72464</v>
      </c>
      <c r="H508" s="50">
        <v>72464</v>
      </c>
    </row>
    <row r="509" spans="1:8" ht="34.200000000000003" x14ac:dyDescent="0.25">
      <c r="A509" s="7" t="s">
        <v>245</v>
      </c>
      <c r="B509" s="7" t="s">
        <v>300</v>
      </c>
      <c r="C509" s="7" t="s">
        <v>461</v>
      </c>
      <c r="D509" s="8"/>
      <c r="E509" s="33" t="s">
        <v>361</v>
      </c>
      <c r="F509" s="50">
        <f t="shared" ref="F509:H510" si="39">F510</f>
        <v>1729.577</v>
      </c>
      <c r="G509" s="50">
        <f t="shared" si="39"/>
        <v>3000</v>
      </c>
      <c r="H509" s="50">
        <f t="shared" si="39"/>
        <v>3000</v>
      </c>
    </row>
    <row r="510" spans="1:8" ht="45.6" x14ac:dyDescent="0.25">
      <c r="A510" s="7" t="s">
        <v>245</v>
      </c>
      <c r="B510" s="7" t="s">
        <v>300</v>
      </c>
      <c r="C510" s="7" t="s">
        <v>461</v>
      </c>
      <c r="D510" s="16" t="s">
        <v>276</v>
      </c>
      <c r="E510" s="34" t="s">
        <v>277</v>
      </c>
      <c r="F510" s="50">
        <f>F511</f>
        <v>1729.577</v>
      </c>
      <c r="G510" s="50">
        <f t="shared" si="39"/>
        <v>3000</v>
      </c>
      <c r="H510" s="50">
        <v>3000</v>
      </c>
    </row>
    <row r="511" spans="1:8" ht="22.8" x14ac:dyDescent="0.25">
      <c r="A511" s="7" t="s">
        <v>245</v>
      </c>
      <c r="B511" s="7" t="s">
        <v>300</v>
      </c>
      <c r="C511" s="7" t="s">
        <v>461</v>
      </c>
      <c r="D511" s="8">
        <v>612</v>
      </c>
      <c r="E511" s="33" t="s">
        <v>524</v>
      </c>
      <c r="F511" s="50">
        <v>1729.577</v>
      </c>
      <c r="G511" s="50">
        <v>3000</v>
      </c>
      <c r="H511" s="50">
        <v>3000</v>
      </c>
    </row>
    <row r="512" spans="1:8" ht="45.6" x14ac:dyDescent="0.25">
      <c r="A512" s="7" t="s">
        <v>245</v>
      </c>
      <c r="B512" s="7" t="s">
        <v>300</v>
      </c>
      <c r="C512" s="7" t="s">
        <v>550</v>
      </c>
      <c r="D512" s="8"/>
      <c r="E512" s="33" t="s">
        <v>551</v>
      </c>
      <c r="F512" s="50">
        <f>F513</f>
        <v>1445.3309999999999</v>
      </c>
      <c r="G512" s="50"/>
      <c r="H512" s="50"/>
    </row>
    <row r="513" spans="1:8" ht="45.6" x14ac:dyDescent="0.25">
      <c r="A513" s="7" t="s">
        <v>245</v>
      </c>
      <c r="B513" s="7" t="s">
        <v>300</v>
      </c>
      <c r="C513" s="7" t="s">
        <v>550</v>
      </c>
      <c r="D513" s="16" t="s">
        <v>276</v>
      </c>
      <c r="E513" s="34" t="s">
        <v>277</v>
      </c>
      <c r="F513" s="50">
        <f>F514</f>
        <v>1445.3309999999999</v>
      </c>
      <c r="G513" s="50"/>
      <c r="H513" s="50"/>
    </row>
    <row r="514" spans="1:8" ht="22.8" x14ac:dyDescent="0.25">
      <c r="A514" s="7" t="s">
        <v>245</v>
      </c>
      <c r="B514" s="7" t="s">
        <v>300</v>
      </c>
      <c r="C514" s="7" t="s">
        <v>550</v>
      </c>
      <c r="D514" s="8">
        <v>612</v>
      </c>
      <c r="E514" s="33" t="s">
        <v>524</v>
      </c>
      <c r="F514" s="50">
        <v>1445.3309999999999</v>
      </c>
      <c r="G514" s="50"/>
      <c r="H514" s="50"/>
    </row>
    <row r="515" spans="1:8" ht="22.8" x14ac:dyDescent="0.25">
      <c r="A515" s="7" t="s">
        <v>245</v>
      </c>
      <c r="B515" s="7" t="s">
        <v>300</v>
      </c>
      <c r="C515" s="7" t="s">
        <v>565</v>
      </c>
      <c r="D515" s="8"/>
      <c r="E515" s="33" t="s">
        <v>564</v>
      </c>
      <c r="F515" s="50">
        <f>F516</f>
        <v>147.6</v>
      </c>
      <c r="G515" s="50"/>
      <c r="H515" s="50"/>
    </row>
    <row r="516" spans="1:8" ht="45.6" x14ac:dyDescent="0.25">
      <c r="A516" s="7" t="s">
        <v>245</v>
      </c>
      <c r="B516" s="7" t="s">
        <v>300</v>
      </c>
      <c r="C516" s="7" t="s">
        <v>565</v>
      </c>
      <c r="D516" s="16" t="s">
        <v>276</v>
      </c>
      <c r="E516" s="34" t="s">
        <v>277</v>
      </c>
      <c r="F516" s="50">
        <f>F517</f>
        <v>147.6</v>
      </c>
      <c r="G516" s="50"/>
      <c r="H516" s="50"/>
    </row>
    <row r="517" spans="1:8" ht="22.8" x14ac:dyDescent="0.25">
      <c r="A517" s="7" t="s">
        <v>245</v>
      </c>
      <c r="B517" s="7" t="s">
        <v>300</v>
      </c>
      <c r="C517" s="7" t="s">
        <v>565</v>
      </c>
      <c r="D517" s="8">
        <v>612</v>
      </c>
      <c r="E517" s="33" t="s">
        <v>524</v>
      </c>
      <c r="F517" s="50">
        <v>147.6</v>
      </c>
      <c r="G517" s="50"/>
      <c r="H517" s="50"/>
    </row>
    <row r="518" spans="1:8" ht="34.200000000000003" x14ac:dyDescent="0.25">
      <c r="A518" s="7" t="s">
        <v>245</v>
      </c>
      <c r="B518" s="7" t="s">
        <v>300</v>
      </c>
      <c r="C518" s="7" t="s">
        <v>562</v>
      </c>
      <c r="D518" s="8"/>
      <c r="E518" s="33" t="s">
        <v>563</v>
      </c>
      <c r="F518" s="50">
        <f>F519</f>
        <v>111</v>
      </c>
      <c r="G518" s="50"/>
      <c r="H518" s="50"/>
    </row>
    <row r="519" spans="1:8" ht="45.6" x14ac:dyDescent="0.25">
      <c r="A519" s="7" t="s">
        <v>245</v>
      </c>
      <c r="B519" s="7" t="s">
        <v>300</v>
      </c>
      <c r="C519" s="7" t="s">
        <v>562</v>
      </c>
      <c r="D519" s="16" t="s">
        <v>276</v>
      </c>
      <c r="E519" s="34" t="s">
        <v>277</v>
      </c>
      <c r="F519" s="50">
        <f>F520</f>
        <v>111</v>
      </c>
      <c r="G519" s="50"/>
      <c r="H519" s="50"/>
    </row>
    <row r="520" spans="1:8" ht="22.8" x14ac:dyDescent="0.25">
      <c r="A520" s="7" t="s">
        <v>245</v>
      </c>
      <c r="B520" s="7" t="s">
        <v>300</v>
      </c>
      <c r="C520" s="7" t="s">
        <v>562</v>
      </c>
      <c r="D520" s="8">
        <v>612</v>
      </c>
      <c r="E520" s="33" t="s">
        <v>524</v>
      </c>
      <c r="F520" s="50">
        <v>111</v>
      </c>
      <c r="G520" s="50"/>
      <c r="H520" s="50"/>
    </row>
    <row r="521" spans="1:8" ht="34.200000000000003" x14ac:dyDescent="0.25">
      <c r="A521" s="7" t="s">
        <v>245</v>
      </c>
      <c r="B521" s="7" t="s">
        <v>300</v>
      </c>
      <c r="C521" s="7" t="s">
        <v>202</v>
      </c>
      <c r="D521" s="8"/>
      <c r="E521" s="33" t="s">
        <v>340</v>
      </c>
      <c r="F521" s="50">
        <f>F522</f>
        <v>6445.7</v>
      </c>
      <c r="G521" s="50"/>
      <c r="H521" s="50"/>
    </row>
    <row r="522" spans="1:8" ht="45.6" x14ac:dyDescent="0.25">
      <c r="A522" s="7" t="s">
        <v>245</v>
      </c>
      <c r="B522" s="7" t="s">
        <v>300</v>
      </c>
      <c r="C522" s="7" t="s">
        <v>202</v>
      </c>
      <c r="D522" s="16" t="s">
        <v>276</v>
      </c>
      <c r="E522" s="34" t="s">
        <v>277</v>
      </c>
      <c r="F522" s="50">
        <f>F523</f>
        <v>6445.7</v>
      </c>
      <c r="G522" s="50"/>
      <c r="H522" s="50"/>
    </row>
    <row r="523" spans="1:8" ht="57" x14ac:dyDescent="0.25">
      <c r="A523" s="7" t="s">
        <v>245</v>
      </c>
      <c r="B523" s="7" t="s">
        <v>300</v>
      </c>
      <c r="C523" s="7" t="s">
        <v>202</v>
      </c>
      <c r="D523" s="8" t="s">
        <v>377</v>
      </c>
      <c r="E523" s="33" t="s">
        <v>615</v>
      </c>
      <c r="F523" s="50">
        <v>6445.7</v>
      </c>
      <c r="G523" s="50"/>
      <c r="H523" s="50"/>
    </row>
    <row r="524" spans="1:8" ht="45.6" x14ac:dyDescent="0.25">
      <c r="A524" s="7" t="s">
        <v>245</v>
      </c>
      <c r="B524" s="7" t="s">
        <v>300</v>
      </c>
      <c r="C524" s="7" t="s">
        <v>203</v>
      </c>
      <c r="D524" s="8"/>
      <c r="E524" s="33" t="s">
        <v>341</v>
      </c>
      <c r="F524" s="50">
        <f>F525</f>
        <v>451.2</v>
      </c>
      <c r="G524" s="50"/>
      <c r="H524" s="50"/>
    </row>
    <row r="525" spans="1:8" ht="45.6" x14ac:dyDescent="0.25">
      <c r="A525" s="7" t="s">
        <v>245</v>
      </c>
      <c r="B525" s="7" t="s">
        <v>300</v>
      </c>
      <c r="C525" s="7" t="s">
        <v>203</v>
      </c>
      <c r="D525" s="16" t="s">
        <v>276</v>
      </c>
      <c r="E525" s="34" t="s">
        <v>277</v>
      </c>
      <c r="F525" s="50">
        <f>F526</f>
        <v>451.2</v>
      </c>
      <c r="G525" s="50"/>
      <c r="H525" s="50"/>
    </row>
    <row r="526" spans="1:8" ht="57" x14ac:dyDescent="0.25">
      <c r="A526" s="7" t="s">
        <v>245</v>
      </c>
      <c r="B526" s="7" t="s">
        <v>300</v>
      </c>
      <c r="C526" s="7" t="s">
        <v>203</v>
      </c>
      <c r="D526" s="8" t="s">
        <v>377</v>
      </c>
      <c r="E526" s="33" t="s">
        <v>615</v>
      </c>
      <c r="F526" s="50">
        <v>451.2</v>
      </c>
      <c r="G526" s="50"/>
      <c r="H526" s="50"/>
    </row>
    <row r="527" spans="1:8" ht="57" x14ac:dyDescent="0.25">
      <c r="A527" s="7" t="s">
        <v>245</v>
      </c>
      <c r="B527" s="7" t="s">
        <v>300</v>
      </c>
      <c r="C527" s="7" t="s">
        <v>611</v>
      </c>
      <c r="D527" s="8"/>
      <c r="E527" s="33" t="s">
        <v>574</v>
      </c>
      <c r="F527" s="50">
        <v>2267.4</v>
      </c>
      <c r="G527" s="50"/>
      <c r="H527" s="50"/>
    </row>
    <row r="528" spans="1:8" ht="45.6" x14ac:dyDescent="0.25">
      <c r="A528" s="7" t="s">
        <v>245</v>
      </c>
      <c r="B528" s="7" t="s">
        <v>300</v>
      </c>
      <c r="C528" s="7" t="s">
        <v>611</v>
      </c>
      <c r="D528" s="16" t="s">
        <v>276</v>
      </c>
      <c r="E528" s="34" t="s">
        <v>277</v>
      </c>
      <c r="F528" s="50">
        <f>F529</f>
        <v>2267.4</v>
      </c>
      <c r="G528" s="50"/>
      <c r="H528" s="50"/>
    </row>
    <row r="529" spans="1:8" ht="45.6" x14ac:dyDescent="0.25">
      <c r="A529" s="7" t="s">
        <v>245</v>
      </c>
      <c r="B529" s="7" t="s">
        <v>300</v>
      </c>
      <c r="C529" s="7" t="s">
        <v>611</v>
      </c>
      <c r="D529" s="8" t="s">
        <v>377</v>
      </c>
      <c r="E529" s="33" t="s">
        <v>280</v>
      </c>
      <c r="F529" s="50">
        <v>2267.4</v>
      </c>
      <c r="G529" s="50"/>
      <c r="H529" s="50"/>
    </row>
    <row r="530" spans="1:8" ht="57" x14ac:dyDescent="0.25">
      <c r="A530" s="7" t="s">
        <v>245</v>
      </c>
      <c r="B530" s="7" t="s">
        <v>300</v>
      </c>
      <c r="C530" s="7" t="s">
        <v>610</v>
      </c>
      <c r="D530" s="8"/>
      <c r="E530" s="33" t="s">
        <v>575</v>
      </c>
      <c r="F530" s="50">
        <f>F531</f>
        <v>226.7</v>
      </c>
      <c r="G530" s="50"/>
      <c r="H530" s="50"/>
    </row>
    <row r="531" spans="1:8" ht="45.6" x14ac:dyDescent="0.25">
      <c r="A531" s="7" t="s">
        <v>245</v>
      </c>
      <c r="B531" s="7" t="s">
        <v>300</v>
      </c>
      <c r="C531" s="7" t="s">
        <v>610</v>
      </c>
      <c r="D531" s="16" t="s">
        <v>276</v>
      </c>
      <c r="E531" s="34" t="s">
        <v>277</v>
      </c>
      <c r="F531" s="50">
        <f>F532</f>
        <v>226.7</v>
      </c>
      <c r="G531" s="50"/>
      <c r="H531" s="50"/>
    </row>
    <row r="532" spans="1:8" ht="57" x14ac:dyDescent="0.25">
      <c r="A532" s="7" t="s">
        <v>245</v>
      </c>
      <c r="B532" s="7" t="s">
        <v>300</v>
      </c>
      <c r="C532" s="7" t="s">
        <v>610</v>
      </c>
      <c r="D532" s="8" t="s">
        <v>377</v>
      </c>
      <c r="E532" s="33" t="s">
        <v>615</v>
      </c>
      <c r="F532" s="50">
        <v>226.7</v>
      </c>
      <c r="G532" s="50"/>
      <c r="H532" s="50"/>
    </row>
    <row r="533" spans="1:8" ht="45.6" x14ac:dyDescent="0.25">
      <c r="A533" s="7" t="s">
        <v>245</v>
      </c>
      <c r="B533" s="7" t="s">
        <v>300</v>
      </c>
      <c r="C533" s="7" t="s">
        <v>629</v>
      </c>
      <c r="D533" s="8"/>
      <c r="E533" s="33" t="s">
        <v>624</v>
      </c>
      <c r="F533" s="50">
        <f>F534</f>
        <v>330</v>
      </c>
      <c r="G533" s="50"/>
      <c r="H533" s="50"/>
    </row>
    <row r="534" spans="1:8" ht="45.6" x14ac:dyDescent="0.25">
      <c r="A534" s="7" t="s">
        <v>245</v>
      </c>
      <c r="B534" s="7" t="s">
        <v>300</v>
      </c>
      <c r="C534" s="7" t="s">
        <v>629</v>
      </c>
      <c r="D534" s="16" t="s">
        <v>276</v>
      </c>
      <c r="E534" s="34" t="s">
        <v>277</v>
      </c>
      <c r="F534" s="50">
        <f>F535</f>
        <v>330</v>
      </c>
      <c r="G534" s="50"/>
      <c r="H534" s="50"/>
    </row>
    <row r="535" spans="1:8" ht="22.8" x14ac:dyDescent="0.25">
      <c r="A535" s="7" t="s">
        <v>245</v>
      </c>
      <c r="B535" s="7" t="s">
        <v>300</v>
      </c>
      <c r="C535" s="7" t="s">
        <v>629</v>
      </c>
      <c r="D535" s="8">
        <v>612</v>
      </c>
      <c r="E535" s="33" t="s">
        <v>524</v>
      </c>
      <c r="F535" s="50">
        <v>330</v>
      </c>
      <c r="G535" s="50"/>
      <c r="H535" s="50"/>
    </row>
    <row r="536" spans="1:8" ht="34.200000000000003" x14ac:dyDescent="0.25">
      <c r="A536" s="7" t="s">
        <v>245</v>
      </c>
      <c r="B536" s="7" t="s">
        <v>300</v>
      </c>
      <c r="C536" s="7" t="s">
        <v>501</v>
      </c>
      <c r="D536" s="8"/>
      <c r="E536" s="66" t="s">
        <v>169</v>
      </c>
      <c r="F536" s="50">
        <f>F537</f>
        <v>762</v>
      </c>
      <c r="G536" s="50">
        <f t="shared" ref="G536:H538" si="40">G537</f>
        <v>762</v>
      </c>
      <c r="H536" s="50">
        <f t="shared" si="40"/>
        <v>762</v>
      </c>
    </row>
    <row r="537" spans="1:8" ht="34.200000000000003" x14ac:dyDescent="0.25">
      <c r="A537" s="7" t="s">
        <v>245</v>
      </c>
      <c r="B537" s="7" t="s">
        <v>300</v>
      </c>
      <c r="C537" s="7" t="s">
        <v>462</v>
      </c>
      <c r="D537" s="8"/>
      <c r="E537" s="66" t="s">
        <v>199</v>
      </c>
      <c r="F537" s="50">
        <f>F538</f>
        <v>762</v>
      </c>
      <c r="G537" s="50">
        <f t="shared" si="40"/>
        <v>762</v>
      </c>
      <c r="H537" s="50">
        <f t="shared" si="40"/>
        <v>762</v>
      </c>
    </row>
    <row r="538" spans="1:8" ht="45.6" x14ac:dyDescent="0.25">
      <c r="A538" s="7" t="s">
        <v>245</v>
      </c>
      <c r="B538" s="7" t="s">
        <v>300</v>
      </c>
      <c r="C538" s="7" t="s">
        <v>462</v>
      </c>
      <c r="D538" s="16" t="s">
        <v>276</v>
      </c>
      <c r="E538" s="67" t="s">
        <v>277</v>
      </c>
      <c r="F538" s="50">
        <f>F539</f>
        <v>762</v>
      </c>
      <c r="G538" s="50">
        <f t="shared" si="40"/>
        <v>762</v>
      </c>
      <c r="H538" s="50">
        <f t="shared" si="40"/>
        <v>762</v>
      </c>
    </row>
    <row r="539" spans="1:8" ht="57" x14ac:dyDescent="0.25">
      <c r="A539" s="7" t="s">
        <v>245</v>
      </c>
      <c r="B539" s="7" t="s">
        <v>300</v>
      </c>
      <c r="C539" s="7" t="s">
        <v>462</v>
      </c>
      <c r="D539" s="8" t="s">
        <v>377</v>
      </c>
      <c r="E539" s="33" t="s">
        <v>615</v>
      </c>
      <c r="F539" s="50">
        <v>762</v>
      </c>
      <c r="G539" s="50">
        <v>762</v>
      </c>
      <c r="H539" s="50">
        <v>762</v>
      </c>
    </row>
    <row r="540" spans="1:8" ht="34.200000000000003" x14ac:dyDescent="0.25">
      <c r="A540" s="8" t="s">
        <v>245</v>
      </c>
      <c r="B540" s="7" t="s">
        <v>300</v>
      </c>
      <c r="C540" s="7" t="s">
        <v>127</v>
      </c>
      <c r="D540" s="8"/>
      <c r="E540" s="33" t="s">
        <v>185</v>
      </c>
      <c r="F540" s="50">
        <f t="shared" ref="F540:H541" si="41">F541</f>
        <v>31464.62</v>
      </c>
      <c r="G540" s="50">
        <f t="shared" si="41"/>
        <v>25944</v>
      </c>
      <c r="H540" s="50">
        <f t="shared" si="41"/>
        <v>25944</v>
      </c>
    </row>
    <row r="541" spans="1:8" ht="34.200000000000003" x14ac:dyDescent="0.25">
      <c r="A541" s="8" t="s">
        <v>245</v>
      </c>
      <c r="B541" s="7" t="s">
        <v>300</v>
      </c>
      <c r="C541" s="7" t="s">
        <v>128</v>
      </c>
      <c r="D541" s="8"/>
      <c r="E541" s="33" t="s">
        <v>324</v>
      </c>
      <c r="F541" s="50">
        <f>F542</f>
        <v>31464.62</v>
      </c>
      <c r="G541" s="50">
        <f t="shared" si="41"/>
        <v>25944</v>
      </c>
      <c r="H541" s="50">
        <f t="shared" si="41"/>
        <v>25944</v>
      </c>
    </row>
    <row r="542" spans="1:8" ht="34.200000000000003" x14ac:dyDescent="0.25">
      <c r="A542" s="8" t="s">
        <v>245</v>
      </c>
      <c r="B542" s="7" t="s">
        <v>300</v>
      </c>
      <c r="C542" s="7" t="s">
        <v>38</v>
      </c>
      <c r="D542" s="8"/>
      <c r="E542" s="33" t="s">
        <v>325</v>
      </c>
      <c r="F542" s="50">
        <f>F543+F547+F554+F558+F550+F566+F562+F570</f>
        <v>31464.62</v>
      </c>
      <c r="G542" s="50">
        <f>G543+G547</f>
        <v>25944</v>
      </c>
      <c r="H542" s="50">
        <f>H543+H547</f>
        <v>25944</v>
      </c>
    </row>
    <row r="543" spans="1:8" ht="22.8" x14ac:dyDescent="0.25">
      <c r="A543" s="8" t="s">
        <v>245</v>
      </c>
      <c r="B543" s="7" t="s">
        <v>300</v>
      </c>
      <c r="C543" s="7" t="s">
        <v>463</v>
      </c>
      <c r="D543" s="8"/>
      <c r="E543" s="33" t="s">
        <v>366</v>
      </c>
      <c r="F543" s="50">
        <f>F544</f>
        <v>25678.300000000003</v>
      </c>
      <c r="G543" s="50">
        <f>G544</f>
        <v>25944</v>
      </c>
      <c r="H543" s="50">
        <f>H544</f>
        <v>25944</v>
      </c>
    </row>
    <row r="544" spans="1:8" ht="45.6" x14ac:dyDescent="0.25">
      <c r="A544" s="8" t="s">
        <v>245</v>
      </c>
      <c r="B544" s="7" t="s">
        <v>300</v>
      </c>
      <c r="C544" s="7" t="s">
        <v>463</v>
      </c>
      <c r="D544" s="16" t="s">
        <v>276</v>
      </c>
      <c r="E544" s="34" t="s">
        <v>277</v>
      </c>
      <c r="F544" s="50">
        <f>F545+F546</f>
        <v>25678.300000000003</v>
      </c>
      <c r="G544" s="50">
        <f>G545+G546</f>
        <v>25944</v>
      </c>
      <c r="H544" s="50">
        <f>H545+H546</f>
        <v>25944</v>
      </c>
    </row>
    <row r="545" spans="1:8" ht="57" x14ac:dyDescent="0.25">
      <c r="A545" s="8" t="s">
        <v>245</v>
      </c>
      <c r="B545" s="7" t="s">
        <v>300</v>
      </c>
      <c r="C545" s="7" t="s">
        <v>463</v>
      </c>
      <c r="D545" s="8" t="s">
        <v>279</v>
      </c>
      <c r="E545" s="33" t="s">
        <v>615</v>
      </c>
      <c r="F545" s="50">
        <v>13967.1</v>
      </c>
      <c r="G545" s="50">
        <v>14063</v>
      </c>
      <c r="H545" s="50">
        <v>14063</v>
      </c>
    </row>
    <row r="546" spans="1:8" ht="57" x14ac:dyDescent="0.25">
      <c r="A546" s="8" t="s">
        <v>245</v>
      </c>
      <c r="B546" s="7" t="s">
        <v>300</v>
      </c>
      <c r="C546" s="7" t="s">
        <v>463</v>
      </c>
      <c r="D546" s="8" t="s">
        <v>281</v>
      </c>
      <c r="E546" s="33" t="s">
        <v>614</v>
      </c>
      <c r="F546" s="50">
        <v>11711.2</v>
      </c>
      <c r="G546" s="50">
        <v>11881</v>
      </c>
      <c r="H546" s="50">
        <v>11881</v>
      </c>
    </row>
    <row r="547" spans="1:8" ht="45.6" x14ac:dyDescent="0.25">
      <c r="A547" s="8" t="s">
        <v>245</v>
      </c>
      <c r="B547" s="7" t="s">
        <v>300</v>
      </c>
      <c r="C547" s="7" t="s">
        <v>464</v>
      </c>
      <c r="D547" s="8"/>
      <c r="E547" s="33" t="s">
        <v>173</v>
      </c>
      <c r="F547" s="50">
        <f t="shared" ref="F547:H548" si="42">F548</f>
        <v>39</v>
      </c>
      <c r="G547" s="50">
        <f t="shared" si="42"/>
        <v>0</v>
      </c>
      <c r="H547" s="50">
        <f t="shared" si="42"/>
        <v>0</v>
      </c>
    </row>
    <row r="548" spans="1:8" ht="45.6" x14ac:dyDescent="0.25">
      <c r="A548" s="8" t="s">
        <v>245</v>
      </c>
      <c r="B548" s="7" t="s">
        <v>300</v>
      </c>
      <c r="C548" s="7" t="s">
        <v>464</v>
      </c>
      <c r="D548" s="16" t="s">
        <v>276</v>
      </c>
      <c r="E548" s="34" t="s">
        <v>277</v>
      </c>
      <c r="F548" s="50">
        <f>F549</f>
        <v>39</v>
      </c>
      <c r="G548" s="50">
        <f t="shared" si="42"/>
        <v>0</v>
      </c>
      <c r="H548" s="50">
        <f t="shared" si="42"/>
        <v>0</v>
      </c>
    </row>
    <row r="549" spans="1:8" ht="22.8" x14ac:dyDescent="0.25">
      <c r="A549" s="8" t="s">
        <v>245</v>
      </c>
      <c r="B549" s="7" t="s">
        <v>300</v>
      </c>
      <c r="C549" s="7" t="s">
        <v>464</v>
      </c>
      <c r="D549" s="8">
        <v>622</v>
      </c>
      <c r="E549" s="33" t="s">
        <v>336</v>
      </c>
      <c r="F549" s="50">
        <v>39</v>
      </c>
      <c r="G549" s="50"/>
      <c r="H549" s="50"/>
    </row>
    <row r="550" spans="1:8" ht="57" x14ac:dyDescent="0.25">
      <c r="A550" s="8" t="s">
        <v>245</v>
      </c>
      <c r="B550" s="7" t="s">
        <v>300</v>
      </c>
      <c r="C550" s="7" t="s">
        <v>263</v>
      </c>
      <c r="D550" s="8"/>
      <c r="E550" s="33" t="s">
        <v>264</v>
      </c>
      <c r="F550" s="50">
        <f>F551</f>
        <v>234.92</v>
      </c>
      <c r="G550" s="50"/>
      <c r="H550" s="50"/>
    </row>
    <row r="551" spans="1:8" ht="45.6" x14ac:dyDescent="0.25">
      <c r="A551" s="8" t="s">
        <v>245</v>
      </c>
      <c r="B551" s="7" t="s">
        <v>300</v>
      </c>
      <c r="C551" s="7" t="s">
        <v>263</v>
      </c>
      <c r="D551" s="16" t="s">
        <v>276</v>
      </c>
      <c r="E551" s="34" t="s">
        <v>277</v>
      </c>
      <c r="F551" s="50">
        <f>F552+F553</f>
        <v>234.92</v>
      </c>
      <c r="G551" s="50"/>
      <c r="H551" s="50"/>
    </row>
    <row r="552" spans="1:8" ht="22.8" x14ac:dyDescent="0.25">
      <c r="A552" s="8" t="s">
        <v>245</v>
      </c>
      <c r="B552" s="7" t="s">
        <v>300</v>
      </c>
      <c r="C552" s="7" t="s">
        <v>263</v>
      </c>
      <c r="D552" s="8">
        <v>612</v>
      </c>
      <c r="E552" s="33" t="s">
        <v>524</v>
      </c>
      <c r="F552" s="50">
        <v>60.82</v>
      </c>
      <c r="G552" s="50"/>
      <c r="H552" s="50"/>
    </row>
    <row r="553" spans="1:8" ht="22.8" x14ac:dyDescent="0.25">
      <c r="A553" s="8" t="s">
        <v>245</v>
      </c>
      <c r="B553" s="7" t="s">
        <v>300</v>
      </c>
      <c r="C553" s="7" t="s">
        <v>263</v>
      </c>
      <c r="D553" s="8">
        <v>622</v>
      </c>
      <c r="E553" s="33" t="s">
        <v>336</v>
      </c>
      <c r="F553" s="50">
        <v>174.1</v>
      </c>
      <c r="G553" s="50"/>
      <c r="H553" s="50"/>
    </row>
    <row r="554" spans="1:8" ht="34.200000000000003" x14ac:dyDescent="0.25">
      <c r="A554" s="8" t="s">
        <v>245</v>
      </c>
      <c r="B554" s="7" t="s">
        <v>300</v>
      </c>
      <c r="C554" s="7" t="s">
        <v>339</v>
      </c>
      <c r="D554" s="8"/>
      <c r="E554" s="33" t="s">
        <v>340</v>
      </c>
      <c r="F554" s="50">
        <f>F555</f>
        <v>4582.1000000000004</v>
      </c>
      <c r="G554" s="50"/>
      <c r="H554" s="50"/>
    </row>
    <row r="555" spans="1:8" ht="45.6" x14ac:dyDescent="0.25">
      <c r="A555" s="8" t="s">
        <v>245</v>
      </c>
      <c r="B555" s="7" t="s">
        <v>300</v>
      </c>
      <c r="C555" s="7" t="s">
        <v>339</v>
      </c>
      <c r="D555" s="16" t="s">
        <v>276</v>
      </c>
      <c r="E555" s="34" t="s">
        <v>277</v>
      </c>
      <c r="F555" s="50">
        <f>F556+F557</f>
        <v>4582.1000000000004</v>
      </c>
      <c r="G555" s="50"/>
      <c r="H555" s="50"/>
    </row>
    <row r="556" spans="1:8" ht="57" x14ac:dyDescent="0.25">
      <c r="A556" s="8" t="s">
        <v>245</v>
      </c>
      <c r="B556" s="7" t="s">
        <v>300</v>
      </c>
      <c r="C556" s="7" t="s">
        <v>339</v>
      </c>
      <c r="D556" s="8" t="s">
        <v>279</v>
      </c>
      <c r="E556" s="33" t="s">
        <v>615</v>
      </c>
      <c r="F556" s="50">
        <v>2156.1</v>
      </c>
      <c r="G556" s="50"/>
      <c r="H556" s="50"/>
    </row>
    <row r="557" spans="1:8" ht="57" x14ac:dyDescent="0.25">
      <c r="A557" s="8" t="s">
        <v>245</v>
      </c>
      <c r="B557" s="7" t="s">
        <v>300</v>
      </c>
      <c r="C557" s="7" t="s">
        <v>339</v>
      </c>
      <c r="D557" s="8" t="s">
        <v>281</v>
      </c>
      <c r="E557" s="33" t="s">
        <v>614</v>
      </c>
      <c r="F557" s="50">
        <v>2426</v>
      </c>
      <c r="G557" s="50"/>
      <c r="H557" s="50"/>
    </row>
    <row r="558" spans="1:8" ht="45.6" x14ac:dyDescent="0.25">
      <c r="A558" s="8" t="s">
        <v>245</v>
      </c>
      <c r="B558" s="7" t="s">
        <v>300</v>
      </c>
      <c r="C558" s="7" t="s">
        <v>342</v>
      </c>
      <c r="D558" s="8"/>
      <c r="E558" s="33" t="s">
        <v>341</v>
      </c>
      <c r="F558" s="50">
        <f>F559</f>
        <v>320.70000000000005</v>
      </c>
      <c r="G558" s="50"/>
      <c r="H558" s="50"/>
    </row>
    <row r="559" spans="1:8" ht="45.6" x14ac:dyDescent="0.25">
      <c r="A559" s="8" t="s">
        <v>245</v>
      </c>
      <c r="B559" s="7" t="s">
        <v>300</v>
      </c>
      <c r="C559" s="7" t="s">
        <v>342</v>
      </c>
      <c r="D559" s="16" t="s">
        <v>276</v>
      </c>
      <c r="E559" s="34" t="s">
        <v>277</v>
      </c>
      <c r="F559" s="50">
        <f>F560+F561</f>
        <v>320.70000000000005</v>
      </c>
      <c r="G559" s="50"/>
      <c r="H559" s="50"/>
    </row>
    <row r="560" spans="1:8" ht="57" x14ac:dyDescent="0.25">
      <c r="A560" s="8" t="s">
        <v>245</v>
      </c>
      <c r="B560" s="7" t="s">
        <v>300</v>
      </c>
      <c r="C560" s="7" t="s">
        <v>342</v>
      </c>
      <c r="D560" s="8" t="s">
        <v>279</v>
      </c>
      <c r="E560" s="33" t="s">
        <v>615</v>
      </c>
      <c r="F560" s="50">
        <v>150.9</v>
      </c>
      <c r="G560" s="50"/>
      <c r="H560" s="50"/>
    </row>
    <row r="561" spans="1:8" ht="45.6" x14ac:dyDescent="0.25">
      <c r="A561" s="8" t="s">
        <v>245</v>
      </c>
      <c r="B561" s="7" t="s">
        <v>300</v>
      </c>
      <c r="C561" s="7" t="s">
        <v>342</v>
      </c>
      <c r="D561" s="8" t="s">
        <v>281</v>
      </c>
      <c r="E561" s="33" t="s">
        <v>282</v>
      </c>
      <c r="F561" s="50">
        <v>169.8</v>
      </c>
      <c r="G561" s="50"/>
      <c r="H561" s="50"/>
    </row>
    <row r="562" spans="1:8" ht="57" x14ac:dyDescent="0.25">
      <c r="A562" s="8" t="s">
        <v>245</v>
      </c>
      <c r="B562" s="7" t="s">
        <v>300</v>
      </c>
      <c r="C562" s="7" t="s">
        <v>577</v>
      </c>
      <c r="D562" s="8"/>
      <c r="E562" s="33" t="s">
        <v>574</v>
      </c>
      <c r="F562" s="50">
        <f>F563</f>
        <v>463.3</v>
      </c>
      <c r="G562" s="50"/>
      <c r="H562" s="50"/>
    </row>
    <row r="563" spans="1:8" ht="45.6" x14ac:dyDescent="0.25">
      <c r="A563" s="8" t="s">
        <v>245</v>
      </c>
      <c r="B563" s="7" t="s">
        <v>300</v>
      </c>
      <c r="C563" s="7" t="s">
        <v>577</v>
      </c>
      <c r="D563" s="16" t="s">
        <v>276</v>
      </c>
      <c r="E563" s="34" t="s">
        <v>277</v>
      </c>
      <c r="F563" s="50">
        <f>F564+F565</f>
        <v>463.3</v>
      </c>
      <c r="G563" s="50"/>
      <c r="H563" s="50"/>
    </row>
    <row r="564" spans="1:8" ht="57" x14ac:dyDescent="0.25">
      <c r="A564" s="8" t="s">
        <v>245</v>
      </c>
      <c r="B564" s="7" t="s">
        <v>300</v>
      </c>
      <c r="C564" s="7" t="s">
        <v>577</v>
      </c>
      <c r="D564" s="8" t="s">
        <v>279</v>
      </c>
      <c r="E564" s="33" t="s">
        <v>615</v>
      </c>
      <c r="F564" s="50">
        <v>270.46300000000002</v>
      </c>
      <c r="G564" s="50"/>
      <c r="H564" s="50"/>
    </row>
    <row r="565" spans="1:8" ht="57" x14ac:dyDescent="0.25">
      <c r="A565" s="8" t="s">
        <v>245</v>
      </c>
      <c r="B565" s="7" t="s">
        <v>300</v>
      </c>
      <c r="C565" s="7" t="s">
        <v>577</v>
      </c>
      <c r="D565" s="8" t="s">
        <v>281</v>
      </c>
      <c r="E565" s="33" t="s">
        <v>614</v>
      </c>
      <c r="F565" s="50">
        <v>192.83699999999999</v>
      </c>
      <c r="G565" s="50"/>
      <c r="H565" s="50"/>
    </row>
    <row r="566" spans="1:8" ht="57" x14ac:dyDescent="0.25">
      <c r="A566" s="8" t="s">
        <v>245</v>
      </c>
      <c r="B566" s="7" t="s">
        <v>300</v>
      </c>
      <c r="C566" s="7" t="s">
        <v>576</v>
      </c>
      <c r="D566" s="8"/>
      <c r="E566" s="33" t="s">
        <v>575</v>
      </c>
      <c r="F566" s="50">
        <f>F567</f>
        <v>46.3</v>
      </c>
      <c r="G566" s="50"/>
      <c r="H566" s="50"/>
    </row>
    <row r="567" spans="1:8" ht="45.6" x14ac:dyDescent="0.25">
      <c r="A567" s="8" t="s">
        <v>245</v>
      </c>
      <c r="B567" s="7" t="s">
        <v>300</v>
      </c>
      <c r="C567" s="7" t="s">
        <v>576</v>
      </c>
      <c r="D567" s="16" t="s">
        <v>276</v>
      </c>
      <c r="E567" s="34" t="s">
        <v>277</v>
      </c>
      <c r="F567" s="50">
        <f>F568+F569</f>
        <v>46.3</v>
      </c>
      <c r="G567" s="50"/>
      <c r="H567" s="50"/>
    </row>
    <row r="568" spans="1:8" ht="45.6" x14ac:dyDescent="0.25">
      <c r="A568" s="8" t="s">
        <v>245</v>
      </c>
      <c r="B568" s="7" t="s">
        <v>300</v>
      </c>
      <c r="C568" s="7" t="s">
        <v>576</v>
      </c>
      <c r="D568" s="8" t="s">
        <v>279</v>
      </c>
      <c r="E568" s="33" t="s">
        <v>280</v>
      </c>
      <c r="F568" s="50">
        <v>26.948</v>
      </c>
      <c r="G568" s="50"/>
      <c r="H568" s="50"/>
    </row>
    <row r="569" spans="1:8" ht="57" x14ac:dyDescent="0.25">
      <c r="A569" s="8" t="s">
        <v>245</v>
      </c>
      <c r="B569" s="7" t="s">
        <v>300</v>
      </c>
      <c r="C569" s="7" t="s">
        <v>576</v>
      </c>
      <c r="D569" s="8" t="s">
        <v>281</v>
      </c>
      <c r="E569" s="33" t="s">
        <v>614</v>
      </c>
      <c r="F569" s="50">
        <v>19.352</v>
      </c>
      <c r="G569" s="50"/>
      <c r="H569" s="50"/>
    </row>
    <row r="570" spans="1:8" ht="45.6" x14ac:dyDescent="0.25">
      <c r="A570" s="8" t="s">
        <v>245</v>
      </c>
      <c r="B570" s="7" t="s">
        <v>300</v>
      </c>
      <c r="C570" s="7" t="s">
        <v>626</v>
      </c>
      <c r="D570" s="8"/>
      <c r="E570" s="33" t="s">
        <v>624</v>
      </c>
      <c r="F570" s="50">
        <f>F571</f>
        <v>100</v>
      </c>
      <c r="G570" s="50"/>
      <c r="H570" s="50"/>
    </row>
    <row r="571" spans="1:8" ht="45.6" x14ac:dyDescent="0.25">
      <c r="A571" s="8" t="s">
        <v>245</v>
      </c>
      <c r="B571" s="7" t="s">
        <v>300</v>
      </c>
      <c r="C571" s="7" t="s">
        <v>626</v>
      </c>
      <c r="D571" s="16" t="s">
        <v>276</v>
      </c>
      <c r="E571" s="34" t="s">
        <v>277</v>
      </c>
      <c r="F571" s="50">
        <f>F572</f>
        <v>100</v>
      </c>
      <c r="G571" s="50"/>
      <c r="H571" s="50"/>
    </row>
    <row r="572" spans="1:8" ht="22.8" x14ac:dyDescent="0.25">
      <c r="A572" s="8" t="s">
        <v>245</v>
      </c>
      <c r="B572" s="7" t="s">
        <v>300</v>
      </c>
      <c r="C572" s="7" t="s">
        <v>626</v>
      </c>
      <c r="D572" s="8">
        <v>622</v>
      </c>
      <c r="E572" s="33" t="s">
        <v>336</v>
      </c>
      <c r="F572" s="50">
        <v>100</v>
      </c>
      <c r="G572" s="50"/>
      <c r="H572" s="50"/>
    </row>
    <row r="573" spans="1:8" ht="34.200000000000003" x14ac:dyDescent="0.25">
      <c r="A573" s="8" t="s">
        <v>245</v>
      </c>
      <c r="B573" s="7" t="s">
        <v>300</v>
      </c>
      <c r="C573" s="7" t="s">
        <v>386</v>
      </c>
      <c r="D573" s="8"/>
      <c r="E573" s="33" t="s">
        <v>96</v>
      </c>
      <c r="F573" s="50">
        <f>F574</f>
        <v>912.5</v>
      </c>
      <c r="G573" s="50">
        <f>G574</f>
        <v>0</v>
      </c>
      <c r="H573" s="50">
        <f>H574</f>
        <v>190</v>
      </c>
    </row>
    <row r="574" spans="1:8" ht="68.400000000000006" x14ac:dyDescent="0.25">
      <c r="A574" s="8" t="s">
        <v>245</v>
      </c>
      <c r="B574" s="7" t="s">
        <v>300</v>
      </c>
      <c r="C574" s="7" t="s">
        <v>391</v>
      </c>
      <c r="D574" s="8"/>
      <c r="E574" s="33" t="s">
        <v>146</v>
      </c>
      <c r="F574" s="50">
        <f t="shared" ref="F574:H576" si="43">F575</f>
        <v>912.5</v>
      </c>
      <c r="G574" s="50">
        <f t="shared" si="43"/>
        <v>0</v>
      </c>
      <c r="H574" s="50">
        <f t="shared" si="43"/>
        <v>190</v>
      </c>
    </row>
    <row r="575" spans="1:8" ht="57" x14ac:dyDescent="0.25">
      <c r="A575" s="8" t="s">
        <v>245</v>
      </c>
      <c r="B575" s="7" t="s">
        <v>300</v>
      </c>
      <c r="C575" s="7" t="s">
        <v>398</v>
      </c>
      <c r="D575" s="8"/>
      <c r="E575" s="33" t="s">
        <v>147</v>
      </c>
      <c r="F575" s="50">
        <f>F576+F579</f>
        <v>912.5</v>
      </c>
      <c r="G575" s="50">
        <f>G576</f>
        <v>0</v>
      </c>
      <c r="H575" s="50">
        <f>H576</f>
        <v>190</v>
      </c>
    </row>
    <row r="576" spans="1:8" ht="45.6" x14ac:dyDescent="0.25">
      <c r="A576" s="8" t="s">
        <v>245</v>
      </c>
      <c r="B576" s="7" t="s">
        <v>300</v>
      </c>
      <c r="C576" s="7" t="s">
        <v>465</v>
      </c>
      <c r="D576" s="8"/>
      <c r="E576" s="33" t="s">
        <v>150</v>
      </c>
      <c r="F576" s="50">
        <f t="shared" si="43"/>
        <v>0</v>
      </c>
      <c r="G576" s="50">
        <f t="shared" si="43"/>
        <v>0</v>
      </c>
      <c r="H576" s="50">
        <f t="shared" si="43"/>
        <v>190</v>
      </c>
    </row>
    <row r="577" spans="1:8" ht="45.6" x14ac:dyDescent="0.25">
      <c r="A577" s="8" t="s">
        <v>245</v>
      </c>
      <c r="B577" s="7" t="s">
        <v>300</v>
      </c>
      <c r="C577" s="7" t="s">
        <v>465</v>
      </c>
      <c r="D577" s="16" t="s">
        <v>276</v>
      </c>
      <c r="E577" s="34" t="s">
        <v>277</v>
      </c>
      <c r="F577" s="50"/>
      <c r="G577" s="50"/>
      <c r="H577" s="50">
        <f>H578</f>
        <v>190</v>
      </c>
    </row>
    <row r="578" spans="1:8" ht="22.8" x14ac:dyDescent="0.25">
      <c r="A578" s="8" t="s">
        <v>245</v>
      </c>
      <c r="B578" s="7" t="s">
        <v>300</v>
      </c>
      <c r="C578" s="7" t="s">
        <v>465</v>
      </c>
      <c r="D578" s="8">
        <v>612</v>
      </c>
      <c r="E578" s="33" t="s">
        <v>524</v>
      </c>
      <c r="F578" s="50"/>
      <c r="G578" s="47"/>
      <c r="H578" s="72">
        <v>190</v>
      </c>
    </row>
    <row r="579" spans="1:8" ht="57" x14ac:dyDescent="0.25">
      <c r="A579" s="7" t="s">
        <v>245</v>
      </c>
      <c r="B579" s="7" t="s">
        <v>300</v>
      </c>
      <c r="C579" s="7" t="s">
        <v>466</v>
      </c>
      <c r="D579" s="8"/>
      <c r="E579" s="33" t="s">
        <v>148</v>
      </c>
      <c r="F579" s="50">
        <f t="shared" ref="F579:H580" si="44">F580</f>
        <v>912.5</v>
      </c>
      <c r="G579" s="50">
        <f t="shared" si="44"/>
        <v>0</v>
      </c>
      <c r="H579" s="50">
        <f t="shared" si="44"/>
        <v>0</v>
      </c>
    </row>
    <row r="580" spans="1:8" ht="45.6" x14ac:dyDescent="0.25">
      <c r="A580" s="7" t="s">
        <v>245</v>
      </c>
      <c r="B580" s="7" t="s">
        <v>300</v>
      </c>
      <c r="C580" s="7" t="s">
        <v>466</v>
      </c>
      <c r="D580" s="16" t="s">
        <v>276</v>
      </c>
      <c r="E580" s="34" t="s">
        <v>277</v>
      </c>
      <c r="F580" s="50">
        <f t="shared" si="44"/>
        <v>912.5</v>
      </c>
      <c r="G580" s="50">
        <f t="shared" si="44"/>
        <v>0</v>
      </c>
      <c r="H580" s="50">
        <f t="shared" si="44"/>
        <v>0</v>
      </c>
    </row>
    <row r="581" spans="1:8" ht="22.8" x14ac:dyDescent="0.25">
      <c r="A581" s="7" t="s">
        <v>245</v>
      </c>
      <c r="B581" s="7" t="s">
        <v>300</v>
      </c>
      <c r="C581" s="7" t="s">
        <v>466</v>
      </c>
      <c r="D581" s="8">
        <v>612</v>
      </c>
      <c r="E581" s="33" t="s">
        <v>524</v>
      </c>
      <c r="F581" s="50">
        <v>912.5</v>
      </c>
      <c r="G581" s="50"/>
      <c r="H581" s="50"/>
    </row>
    <row r="582" spans="1:8" ht="34.200000000000003" x14ac:dyDescent="0.25">
      <c r="A582" s="7" t="s">
        <v>245</v>
      </c>
      <c r="B582" s="7" t="s">
        <v>300</v>
      </c>
      <c r="C582" s="7" t="s">
        <v>378</v>
      </c>
      <c r="D582" s="8"/>
      <c r="E582" s="33" t="s">
        <v>310</v>
      </c>
      <c r="F582" s="50">
        <f>F583</f>
        <v>315</v>
      </c>
      <c r="G582" s="50"/>
      <c r="H582" s="50"/>
    </row>
    <row r="583" spans="1:8" ht="45.6" x14ac:dyDescent="0.25">
      <c r="A583" s="7" t="s">
        <v>245</v>
      </c>
      <c r="B583" s="7" t="s">
        <v>300</v>
      </c>
      <c r="C583" s="20" t="s">
        <v>384</v>
      </c>
      <c r="D583" s="8"/>
      <c r="E583" s="21" t="s">
        <v>311</v>
      </c>
      <c r="F583" s="50">
        <f>F584</f>
        <v>315</v>
      </c>
      <c r="G583" s="50"/>
      <c r="H583" s="50"/>
    </row>
    <row r="584" spans="1:8" ht="34.200000000000003" x14ac:dyDescent="0.25">
      <c r="A584" s="7" t="s">
        <v>245</v>
      </c>
      <c r="B584" s="7" t="s">
        <v>300</v>
      </c>
      <c r="C584" s="7" t="s">
        <v>385</v>
      </c>
      <c r="D584" s="8"/>
      <c r="E584" s="33" t="s">
        <v>312</v>
      </c>
      <c r="F584" s="50">
        <f>F585+F588</f>
        <v>315</v>
      </c>
      <c r="G584" s="50"/>
      <c r="H584" s="50"/>
    </row>
    <row r="585" spans="1:8" ht="34.200000000000003" x14ac:dyDescent="0.25">
      <c r="A585" s="7" t="s">
        <v>245</v>
      </c>
      <c r="B585" s="7" t="s">
        <v>300</v>
      </c>
      <c r="C585" s="7" t="s">
        <v>467</v>
      </c>
      <c r="D585" s="8"/>
      <c r="E585" s="33" t="s">
        <v>230</v>
      </c>
      <c r="F585" s="50">
        <f>F586</f>
        <v>285</v>
      </c>
      <c r="G585" s="50"/>
      <c r="H585" s="50"/>
    </row>
    <row r="586" spans="1:8" ht="45.6" x14ac:dyDescent="0.25">
      <c r="A586" s="7" t="s">
        <v>245</v>
      </c>
      <c r="B586" s="7" t="s">
        <v>300</v>
      </c>
      <c r="C586" s="7" t="s">
        <v>467</v>
      </c>
      <c r="D586" s="16" t="s">
        <v>276</v>
      </c>
      <c r="E586" s="34" t="s">
        <v>277</v>
      </c>
      <c r="F586" s="50">
        <f>F587</f>
        <v>285</v>
      </c>
      <c r="G586" s="50"/>
      <c r="H586" s="50"/>
    </row>
    <row r="587" spans="1:8" ht="22.8" x14ac:dyDescent="0.25">
      <c r="A587" s="7" t="s">
        <v>245</v>
      </c>
      <c r="B587" s="7" t="s">
        <v>300</v>
      </c>
      <c r="C587" s="7" t="s">
        <v>467</v>
      </c>
      <c r="D587" s="8">
        <v>612</v>
      </c>
      <c r="E587" s="33" t="s">
        <v>524</v>
      </c>
      <c r="F587" s="50">
        <v>285</v>
      </c>
      <c r="G587" s="50"/>
      <c r="H587" s="50"/>
    </row>
    <row r="588" spans="1:8" ht="45.6" x14ac:dyDescent="0.25">
      <c r="A588" s="7" t="s">
        <v>245</v>
      </c>
      <c r="B588" s="7" t="s">
        <v>300</v>
      </c>
      <c r="C588" s="7" t="s">
        <v>470</v>
      </c>
      <c r="D588" s="8"/>
      <c r="E588" s="33" t="s">
        <v>232</v>
      </c>
      <c r="F588" s="50">
        <f>F589</f>
        <v>30</v>
      </c>
      <c r="G588" s="50"/>
      <c r="H588" s="50"/>
    </row>
    <row r="589" spans="1:8" ht="45.6" x14ac:dyDescent="0.25">
      <c r="A589" s="7" t="s">
        <v>245</v>
      </c>
      <c r="B589" s="7" t="s">
        <v>300</v>
      </c>
      <c r="C589" s="7" t="s">
        <v>470</v>
      </c>
      <c r="D589" s="16" t="s">
        <v>276</v>
      </c>
      <c r="E589" s="34" t="s">
        <v>277</v>
      </c>
      <c r="F589" s="50">
        <f>F590</f>
        <v>30</v>
      </c>
      <c r="G589" s="50"/>
      <c r="H589" s="50"/>
    </row>
    <row r="590" spans="1:8" ht="22.8" x14ac:dyDescent="0.25">
      <c r="A590" s="7" t="s">
        <v>245</v>
      </c>
      <c r="B590" s="7" t="s">
        <v>300</v>
      </c>
      <c r="C590" s="7" t="s">
        <v>470</v>
      </c>
      <c r="D590" s="8">
        <v>612</v>
      </c>
      <c r="E590" s="33" t="s">
        <v>524</v>
      </c>
      <c r="F590" s="50">
        <v>30</v>
      </c>
      <c r="G590" s="50"/>
      <c r="H590" s="50"/>
    </row>
    <row r="591" spans="1:8" ht="22.8" x14ac:dyDescent="0.25">
      <c r="A591" s="10" t="s">
        <v>245</v>
      </c>
      <c r="B591" s="10" t="s">
        <v>26</v>
      </c>
      <c r="C591" s="7"/>
      <c r="D591" s="8"/>
      <c r="E591" s="33" t="s">
        <v>338</v>
      </c>
      <c r="F591" s="49">
        <f>F592+F598</f>
        <v>524</v>
      </c>
      <c r="G591" s="49">
        <f>G592+G598</f>
        <v>524</v>
      </c>
      <c r="H591" s="49">
        <f>H592+H598</f>
        <v>524</v>
      </c>
    </row>
    <row r="592" spans="1:8" ht="22.8" x14ac:dyDescent="0.25">
      <c r="A592" s="8" t="s">
        <v>245</v>
      </c>
      <c r="B592" s="8" t="s">
        <v>26</v>
      </c>
      <c r="C592" s="7" t="s">
        <v>132</v>
      </c>
      <c r="D592" s="8"/>
      <c r="E592" s="33" t="s">
        <v>376</v>
      </c>
      <c r="F592" s="50">
        <f>F593</f>
        <v>500</v>
      </c>
      <c r="G592" s="50">
        <f>G593</f>
        <v>500</v>
      </c>
      <c r="H592" s="50">
        <f>H593</f>
        <v>500</v>
      </c>
    </row>
    <row r="593" spans="1:8" ht="34.200000000000003" x14ac:dyDescent="0.25">
      <c r="A593" s="8" t="s">
        <v>245</v>
      </c>
      <c r="B593" s="8" t="s">
        <v>26</v>
      </c>
      <c r="C593" s="7" t="s">
        <v>140</v>
      </c>
      <c r="D593" s="16"/>
      <c r="E593" s="33" t="s">
        <v>294</v>
      </c>
      <c r="F593" s="50">
        <f>F595</f>
        <v>500</v>
      </c>
      <c r="G593" s="50">
        <f>G595</f>
        <v>500</v>
      </c>
      <c r="H593" s="50">
        <f>H595</f>
        <v>500</v>
      </c>
    </row>
    <row r="594" spans="1:8" ht="34.200000000000003" x14ac:dyDescent="0.25">
      <c r="A594" s="8" t="s">
        <v>245</v>
      </c>
      <c r="B594" s="8" t="s">
        <v>26</v>
      </c>
      <c r="C594" s="7" t="s">
        <v>141</v>
      </c>
      <c r="D594" s="16"/>
      <c r="E594" s="33" t="s">
        <v>144</v>
      </c>
      <c r="F594" s="50">
        <f>F595</f>
        <v>500</v>
      </c>
      <c r="G594" s="50">
        <f t="shared" ref="G594:H596" si="45">G595</f>
        <v>500</v>
      </c>
      <c r="H594" s="50">
        <f t="shared" si="45"/>
        <v>500</v>
      </c>
    </row>
    <row r="595" spans="1:8" ht="22.8" x14ac:dyDescent="0.25">
      <c r="A595" s="8" t="s">
        <v>245</v>
      </c>
      <c r="B595" s="8" t="s">
        <v>26</v>
      </c>
      <c r="C595" s="7" t="s">
        <v>471</v>
      </c>
      <c r="D595" s="17"/>
      <c r="E595" s="35" t="s">
        <v>113</v>
      </c>
      <c r="F595" s="50">
        <f>F596</f>
        <v>500</v>
      </c>
      <c r="G595" s="50">
        <f t="shared" si="45"/>
        <v>500</v>
      </c>
      <c r="H595" s="50">
        <f t="shared" si="45"/>
        <v>500</v>
      </c>
    </row>
    <row r="596" spans="1:8" ht="45.6" x14ac:dyDescent="0.25">
      <c r="A596" s="8" t="s">
        <v>245</v>
      </c>
      <c r="B596" s="8" t="s">
        <v>26</v>
      </c>
      <c r="C596" s="7" t="s">
        <v>471</v>
      </c>
      <c r="D596" s="16" t="s">
        <v>276</v>
      </c>
      <c r="E596" s="34" t="s">
        <v>277</v>
      </c>
      <c r="F596" s="50">
        <f>F597</f>
        <v>500</v>
      </c>
      <c r="G596" s="50">
        <f t="shared" si="45"/>
        <v>500</v>
      </c>
      <c r="H596" s="50">
        <f t="shared" si="45"/>
        <v>500</v>
      </c>
    </row>
    <row r="597" spans="1:8" ht="45.6" x14ac:dyDescent="0.25">
      <c r="A597" s="8" t="s">
        <v>245</v>
      </c>
      <c r="B597" s="8" t="s">
        <v>26</v>
      </c>
      <c r="C597" s="7" t="s">
        <v>471</v>
      </c>
      <c r="D597" s="8" t="s">
        <v>279</v>
      </c>
      <c r="E597" s="33" t="s">
        <v>280</v>
      </c>
      <c r="F597" s="50">
        <v>500</v>
      </c>
      <c r="G597" s="50">
        <v>500</v>
      </c>
      <c r="H597" s="50">
        <v>500</v>
      </c>
    </row>
    <row r="598" spans="1:8" ht="34.200000000000003" x14ac:dyDescent="0.25">
      <c r="A598" s="8" t="s">
        <v>245</v>
      </c>
      <c r="B598" s="8" t="s">
        <v>26</v>
      </c>
      <c r="C598" s="7" t="s">
        <v>127</v>
      </c>
      <c r="D598" s="8"/>
      <c r="E598" s="33" t="s">
        <v>185</v>
      </c>
      <c r="F598" s="50">
        <f>F599</f>
        <v>24</v>
      </c>
      <c r="G598" s="50">
        <f>G599</f>
        <v>24</v>
      </c>
      <c r="H598" s="50">
        <f>H599</f>
        <v>24</v>
      </c>
    </row>
    <row r="599" spans="1:8" ht="34.200000000000003" x14ac:dyDescent="0.25">
      <c r="A599" s="8" t="s">
        <v>245</v>
      </c>
      <c r="B599" s="8" t="s">
        <v>26</v>
      </c>
      <c r="C599" s="7" t="s">
        <v>128</v>
      </c>
      <c r="D599" s="8"/>
      <c r="E599" s="33" t="s">
        <v>324</v>
      </c>
      <c r="F599" s="50">
        <f>F601</f>
        <v>24</v>
      </c>
      <c r="G599" s="50">
        <f>G601</f>
        <v>24</v>
      </c>
      <c r="H599" s="50">
        <f>H601</f>
        <v>24</v>
      </c>
    </row>
    <row r="600" spans="1:8" ht="34.200000000000003" x14ac:dyDescent="0.25">
      <c r="A600" s="8" t="s">
        <v>245</v>
      </c>
      <c r="B600" s="8" t="s">
        <v>26</v>
      </c>
      <c r="C600" s="7" t="s">
        <v>38</v>
      </c>
      <c r="D600" s="8"/>
      <c r="E600" s="33" t="s">
        <v>295</v>
      </c>
      <c r="F600" s="50">
        <f t="shared" ref="F600:H602" si="46">F601</f>
        <v>24</v>
      </c>
      <c r="G600" s="50">
        <f t="shared" si="46"/>
        <v>24</v>
      </c>
      <c r="H600" s="50">
        <f t="shared" si="46"/>
        <v>24</v>
      </c>
    </row>
    <row r="601" spans="1:8" ht="22.8" x14ac:dyDescent="0.25">
      <c r="A601" s="8" t="s">
        <v>245</v>
      </c>
      <c r="B601" s="8" t="s">
        <v>26</v>
      </c>
      <c r="C601" s="7" t="s">
        <v>51</v>
      </c>
      <c r="D601" s="17"/>
      <c r="E601" s="33" t="s">
        <v>338</v>
      </c>
      <c r="F601" s="50">
        <f t="shared" si="46"/>
        <v>24</v>
      </c>
      <c r="G601" s="50">
        <f t="shared" si="46"/>
        <v>24</v>
      </c>
      <c r="H601" s="50">
        <f t="shared" si="46"/>
        <v>24</v>
      </c>
    </row>
    <row r="602" spans="1:8" ht="45.6" x14ac:dyDescent="0.25">
      <c r="A602" s="8" t="s">
        <v>245</v>
      </c>
      <c r="B602" s="8" t="s">
        <v>26</v>
      </c>
      <c r="C602" s="7" t="s">
        <v>51</v>
      </c>
      <c r="D602" s="16" t="s">
        <v>276</v>
      </c>
      <c r="E602" s="34" t="s">
        <v>277</v>
      </c>
      <c r="F602" s="50">
        <f>F603</f>
        <v>24</v>
      </c>
      <c r="G602" s="50">
        <f t="shared" si="46"/>
        <v>24</v>
      </c>
      <c r="H602" s="50">
        <f t="shared" si="46"/>
        <v>24</v>
      </c>
    </row>
    <row r="603" spans="1:8" ht="45.6" x14ac:dyDescent="0.25">
      <c r="A603" s="8" t="s">
        <v>245</v>
      </c>
      <c r="B603" s="8" t="s">
        <v>26</v>
      </c>
      <c r="C603" s="7" t="s">
        <v>51</v>
      </c>
      <c r="D603" s="8" t="s">
        <v>279</v>
      </c>
      <c r="E603" s="33" t="s">
        <v>280</v>
      </c>
      <c r="F603" s="50">
        <v>24</v>
      </c>
      <c r="G603" s="50">
        <v>24</v>
      </c>
      <c r="H603" s="50">
        <v>24</v>
      </c>
    </row>
    <row r="604" spans="1:8" ht="12" x14ac:dyDescent="0.25">
      <c r="A604" s="10" t="s">
        <v>245</v>
      </c>
      <c r="B604" s="10" t="s">
        <v>245</v>
      </c>
      <c r="C604" s="7"/>
      <c r="D604" s="8"/>
      <c r="E604" s="33" t="s">
        <v>289</v>
      </c>
      <c r="F604" s="49">
        <f>F605+F614</f>
        <v>15513.264000000001</v>
      </c>
      <c r="G604" s="49">
        <f>G605+G614</f>
        <v>9320</v>
      </c>
      <c r="H604" s="49">
        <f>H605+H614</f>
        <v>9320</v>
      </c>
    </row>
    <row r="605" spans="1:8" ht="22.8" x14ac:dyDescent="0.25">
      <c r="A605" s="8" t="s">
        <v>245</v>
      </c>
      <c r="B605" s="8" t="s">
        <v>245</v>
      </c>
      <c r="C605" s="7" t="s">
        <v>132</v>
      </c>
      <c r="D605" s="8"/>
      <c r="E605" s="33" t="s">
        <v>110</v>
      </c>
      <c r="F605" s="50">
        <f>F606</f>
        <v>11174.6</v>
      </c>
      <c r="G605" s="50">
        <f>G606</f>
        <v>5117</v>
      </c>
      <c r="H605" s="50">
        <f>H606</f>
        <v>5117</v>
      </c>
    </row>
    <row r="606" spans="1:8" ht="34.200000000000003" x14ac:dyDescent="0.25">
      <c r="A606" s="8" t="s">
        <v>245</v>
      </c>
      <c r="B606" s="8" t="s">
        <v>245</v>
      </c>
      <c r="C606" s="7" t="s">
        <v>372</v>
      </c>
      <c r="D606" s="8"/>
      <c r="E606" s="33" t="s">
        <v>374</v>
      </c>
      <c r="F606" s="50">
        <f>F607</f>
        <v>11174.6</v>
      </c>
      <c r="G606" s="50">
        <f>G611</f>
        <v>5117</v>
      </c>
      <c r="H606" s="50">
        <f>H611</f>
        <v>5117</v>
      </c>
    </row>
    <row r="607" spans="1:8" ht="34.200000000000003" x14ac:dyDescent="0.25">
      <c r="A607" s="8" t="s">
        <v>245</v>
      </c>
      <c r="B607" s="8" t="s">
        <v>245</v>
      </c>
      <c r="C607" s="7" t="s">
        <v>373</v>
      </c>
      <c r="D607" s="8"/>
      <c r="E607" s="33" t="s">
        <v>375</v>
      </c>
      <c r="F607" s="50">
        <f>F611+F608</f>
        <v>11174.6</v>
      </c>
      <c r="G607" s="50">
        <f>G611</f>
        <v>5117</v>
      </c>
      <c r="H607" s="50">
        <f>H611</f>
        <v>5117</v>
      </c>
    </row>
    <row r="608" spans="1:8" ht="22.8" x14ac:dyDescent="0.25">
      <c r="A608" s="8" t="s">
        <v>245</v>
      </c>
      <c r="B608" s="8" t="s">
        <v>245</v>
      </c>
      <c r="C608" s="7" t="s">
        <v>75</v>
      </c>
      <c r="D608" s="8"/>
      <c r="E608" s="33" t="s">
        <v>76</v>
      </c>
      <c r="F608" s="50">
        <f>F609</f>
        <v>6057.6</v>
      </c>
      <c r="G608" s="50"/>
      <c r="H608" s="50"/>
    </row>
    <row r="609" spans="1:8" ht="45.6" x14ac:dyDescent="0.25">
      <c r="A609" s="8" t="s">
        <v>245</v>
      </c>
      <c r="B609" s="8" t="s">
        <v>245</v>
      </c>
      <c r="C609" s="7" t="s">
        <v>75</v>
      </c>
      <c r="D609" s="16" t="s">
        <v>276</v>
      </c>
      <c r="E609" s="34" t="s">
        <v>277</v>
      </c>
      <c r="F609" s="50">
        <f>F610</f>
        <v>6057.6</v>
      </c>
      <c r="G609" s="50"/>
      <c r="H609" s="50"/>
    </row>
    <row r="610" spans="1:8" ht="45.6" x14ac:dyDescent="0.25">
      <c r="A610" s="8" t="s">
        <v>245</v>
      </c>
      <c r="B610" s="8" t="s">
        <v>245</v>
      </c>
      <c r="C610" s="7" t="s">
        <v>75</v>
      </c>
      <c r="D610" s="8" t="s">
        <v>377</v>
      </c>
      <c r="E610" s="33" t="s">
        <v>280</v>
      </c>
      <c r="F610" s="50">
        <v>6057.6</v>
      </c>
      <c r="G610" s="50"/>
      <c r="H610" s="50"/>
    </row>
    <row r="611" spans="1:8" ht="22.8" x14ac:dyDescent="0.25">
      <c r="A611" s="8" t="s">
        <v>245</v>
      </c>
      <c r="B611" s="8" t="s">
        <v>245</v>
      </c>
      <c r="C611" s="7" t="s">
        <v>472</v>
      </c>
      <c r="D611" s="8"/>
      <c r="E611" s="33" t="s">
        <v>114</v>
      </c>
      <c r="F611" s="50">
        <f t="shared" ref="F611:H612" si="47">F612</f>
        <v>5117</v>
      </c>
      <c r="G611" s="50">
        <f t="shared" si="47"/>
        <v>5117</v>
      </c>
      <c r="H611" s="50">
        <f t="shared" si="47"/>
        <v>5117</v>
      </c>
    </row>
    <row r="612" spans="1:8" ht="45.6" x14ac:dyDescent="0.25">
      <c r="A612" s="8" t="s">
        <v>245</v>
      </c>
      <c r="B612" s="8" t="s">
        <v>245</v>
      </c>
      <c r="C612" s="7" t="s">
        <v>472</v>
      </c>
      <c r="D612" s="16" t="s">
        <v>276</v>
      </c>
      <c r="E612" s="34" t="s">
        <v>277</v>
      </c>
      <c r="F612" s="50">
        <f t="shared" si="47"/>
        <v>5117</v>
      </c>
      <c r="G612" s="50">
        <f t="shared" si="47"/>
        <v>5117</v>
      </c>
      <c r="H612" s="50">
        <f t="shared" si="47"/>
        <v>5117</v>
      </c>
    </row>
    <row r="613" spans="1:8" ht="45.6" x14ac:dyDescent="0.25">
      <c r="A613" s="8" t="s">
        <v>245</v>
      </c>
      <c r="B613" s="8" t="s">
        <v>245</v>
      </c>
      <c r="C613" s="7" t="s">
        <v>472</v>
      </c>
      <c r="D613" s="8" t="s">
        <v>377</v>
      </c>
      <c r="E613" s="33" t="s">
        <v>280</v>
      </c>
      <c r="F613" s="50">
        <v>5117</v>
      </c>
      <c r="G613" s="50">
        <v>5117</v>
      </c>
      <c r="H613" s="50">
        <v>5117</v>
      </c>
    </row>
    <row r="614" spans="1:8" ht="22.8" x14ac:dyDescent="0.25">
      <c r="A614" s="7" t="s">
        <v>245</v>
      </c>
      <c r="B614" s="7" t="s">
        <v>245</v>
      </c>
      <c r="C614" s="7" t="s">
        <v>390</v>
      </c>
      <c r="D614" s="7"/>
      <c r="E614" s="33" t="s">
        <v>106</v>
      </c>
      <c r="F614" s="50">
        <f>F615</f>
        <v>4338.6640000000007</v>
      </c>
      <c r="G614" s="50">
        <f>G615</f>
        <v>4203</v>
      </c>
      <c r="H614" s="50">
        <f>H615</f>
        <v>4203</v>
      </c>
    </row>
    <row r="615" spans="1:8" ht="45.6" x14ac:dyDescent="0.25">
      <c r="A615" s="7" t="s">
        <v>245</v>
      </c>
      <c r="B615" s="7" t="s">
        <v>245</v>
      </c>
      <c r="C615" s="7" t="s">
        <v>518</v>
      </c>
      <c r="D615" s="7"/>
      <c r="E615" s="33" t="s">
        <v>408</v>
      </c>
      <c r="F615" s="47">
        <f>F616+F626</f>
        <v>4338.6640000000007</v>
      </c>
      <c r="G615" s="47">
        <f>G616+G626</f>
        <v>4203</v>
      </c>
      <c r="H615" s="47">
        <f>H616+H626</f>
        <v>4203</v>
      </c>
    </row>
    <row r="616" spans="1:8" ht="91.2" x14ac:dyDescent="0.25">
      <c r="A616" s="7" t="s">
        <v>245</v>
      </c>
      <c r="B616" s="7" t="s">
        <v>245</v>
      </c>
      <c r="C616" s="7" t="s">
        <v>519</v>
      </c>
      <c r="D616" s="7"/>
      <c r="E616" s="33" t="s">
        <v>214</v>
      </c>
      <c r="F616" s="47">
        <f>F617+F620+F623</f>
        <v>856.86400000000003</v>
      </c>
      <c r="G616" s="47">
        <f>G617+G620+G623</f>
        <v>749</v>
      </c>
      <c r="H616" s="47">
        <f>H617+H620+H623</f>
        <v>749</v>
      </c>
    </row>
    <row r="617" spans="1:8" ht="136.80000000000001" x14ac:dyDescent="0.25">
      <c r="A617" s="7" t="s">
        <v>245</v>
      </c>
      <c r="B617" s="7" t="s">
        <v>245</v>
      </c>
      <c r="C617" s="7" t="s">
        <v>473</v>
      </c>
      <c r="D617" s="7"/>
      <c r="E617" s="33" t="s">
        <v>293</v>
      </c>
      <c r="F617" s="47">
        <f t="shared" ref="F617:H618" si="48">F618</f>
        <v>558.36400000000003</v>
      </c>
      <c r="G617" s="47">
        <f t="shared" si="48"/>
        <v>450.5</v>
      </c>
      <c r="H617" s="47">
        <f t="shared" si="48"/>
        <v>450.5</v>
      </c>
    </row>
    <row r="618" spans="1:8" ht="45.6" x14ac:dyDescent="0.25">
      <c r="A618" s="7" t="s">
        <v>245</v>
      </c>
      <c r="B618" s="7" t="s">
        <v>245</v>
      </c>
      <c r="C618" s="7" t="s">
        <v>473</v>
      </c>
      <c r="D618" s="19" t="s">
        <v>276</v>
      </c>
      <c r="E618" s="34" t="s">
        <v>277</v>
      </c>
      <c r="F618" s="47">
        <f t="shared" si="48"/>
        <v>558.36400000000003</v>
      </c>
      <c r="G618" s="47">
        <f t="shared" si="48"/>
        <v>450.5</v>
      </c>
      <c r="H618" s="47">
        <f t="shared" si="48"/>
        <v>450.5</v>
      </c>
    </row>
    <row r="619" spans="1:8" ht="57" x14ac:dyDescent="0.25">
      <c r="A619" s="7" t="s">
        <v>245</v>
      </c>
      <c r="B619" s="7" t="s">
        <v>245</v>
      </c>
      <c r="C619" s="7" t="s">
        <v>473</v>
      </c>
      <c r="D619" s="7" t="s">
        <v>281</v>
      </c>
      <c r="E619" s="33" t="s">
        <v>614</v>
      </c>
      <c r="F619" s="47">
        <v>558.36400000000003</v>
      </c>
      <c r="G619" s="47">
        <v>450.5</v>
      </c>
      <c r="H619" s="72">
        <v>450.5</v>
      </c>
    </row>
    <row r="620" spans="1:8" ht="114" x14ac:dyDescent="0.25">
      <c r="A620" s="7" t="s">
        <v>245</v>
      </c>
      <c r="B620" s="7" t="s">
        <v>245</v>
      </c>
      <c r="C620" s="7" t="s">
        <v>474</v>
      </c>
      <c r="D620" s="7"/>
      <c r="E620" s="33" t="s">
        <v>409</v>
      </c>
      <c r="F620" s="47">
        <f t="shared" ref="F620:H621" si="49">F621</f>
        <v>237</v>
      </c>
      <c r="G620" s="47">
        <f t="shared" si="49"/>
        <v>237</v>
      </c>
      <c r="H620" s="47">
        <f t="shared" si="49"/>
        <v>237</v>
      </c>
    </row>
    <row r="621" spans="1:8" ht="45.6" x14ac:dyDescent="0.25">
      <c r="A621" s="7" t="s">
        <v>245</v>
      </c>
      <c r="B621" s="7" t="s">
        <v>245</v>
      </c>
      <c r="C621" s="7" t="s">
        <v>474</v>
      </c>
      <c r="D621" s="19" t="s">
        <v>276</v>
      </c>
      <c r="E621" s="34" t="s">
        <v>277</v>
      </c>
      <c r="F621" s="47">
        <f t="shared" si="49"/>
        <v>237</v>
      </c>
      <c r="G621" s="47">
        <f t="shared" si="49"/>
        <v>237</v>
      </c>
      <c r="H621" s="47">
        <f t="shared" si="49"/>
        <v>237</v>
      </c>
    </row>
    <row r="622" spans="1:8" ht="45.6" x14ac:dyDescent="0.25">
      <c r="A622" s="7" t="s">
        <v>245</v>
      </c>
      <c r="B622" s="7" t="s">
        <v>245</v>
      </c>
      <c r="C622" s="7" t="s">
        <v>474</v>
      </c>
      <c r="D622" s="7" t="s">
        <v>281</v>
      </c>
      <c r="E622" s="33" t="s">
        <v>282</v>
      </c>
      <c r="F622" s="47">
        <v>237</v>
      </c>
      <c r="G622" s="47">
        <v>237</v>
      </c>
      <c r="H622" s="72">
        <v>237</v>
      </c>
    </row>
    <row r="623" spans="1:8" ht="102.6" x14ac:dyDescent="0.25">
      <c r="A623" s="7" t="s">
        <v>245</v>
      </c>
      <c r="B623" s="7" t="s">
        <v>245</v>
      </c>
      <c r="C623" s="7" t="s">
        <v>475</v>
      </c>
      <c r="D623" s="7"/>
      <c r="E623" s="33" t="s">
        <v>504</v>
      </c>
      <c r="F623" s="47">
        <f t="shared" ref="F623:H624" si="50">F624</f>
        <v>61.5</v>
      </c>
      <c r="G623" s="47">
        <f t="shared" si="50"/>
        <v>61.5</v>
      </c>
      <c r="H623" s="47">
        <f t="shared" si="50"/>
        <v>61.5</v>
      </c>
    </row>
    <row r="624" spans="1:8" ht="45.6" x14ac:dyDescent="0.25">
      <c r="A624" s="7" t="s">
        <v>245</v>
      </c>
      <c r="B624" s="7" t="s">
        <v>245</v>
      </c>
      <c r="C624" s="7" t="s">
        <v>475</v>
      </c>
      <c r="D624" s="19" t="s">
        <v>276</v>
      </c>
      <c r="E624" s="34" t="s">
        <v>277</v>
      </c>
      <c r="F624" s="47">
        <f t="shared" si="50"/>
        <v>61.5</v>
      </c>
      <c r="G624" s="47">
        <f t="shared" si="50"/>
        <v>61.5</v>
      </c>
      <c r="H624" s="47">
        <f t="shared" si="50"/>
        <v>61.5</v>
      </c>
    </row>
    <row r="625" spans="1:8" ht="57" x14ac:dyDescent="0.25">
      <c r="A625" s="7" t="s">
        <v>245</v>
      </c>
      <c r="B625" s="7" t="s">
        <v>245</v>
      </c>
      <c r="C625" s="7" t="s">
        <v>475</v>
      </c>
      <c r="D625" s="7" t="s">
        <v>281</v>
      </c>
      <c r="E625" s="33" t="s">
        <v>614</v>
      </c>
      <c r="F625" s="47">
        <v>61.5</v>
      </c>
      <c r="G625" s="47">
        <v>61.5</v>
      </c>
      <c r="H625" s="72">
        <v>61.5</v>
      </c>
    </row>
    <row r="626" spans="1:8" ht="45.6" x14ac:dyDescent="0.25">
      <c r="A626" s="7" t="s">
        <v>245</v>
      </c>
      <c r="B626" s="7" t="s">
        <v>245</v>
      </c>
      <c r="C626" s="7" t="s">
        <v>520</v>
      </c>
      <c r="D626" s="7"/>
      <c r="E626" s="33" t="s">
        <v>108</v>
      </c>
      <c r="F626" s="47">
        <f>F633+F627+F630</f>
        <v>3481.8</v>
      </c>
      <c r="G626" s="47">
        <f>+G627</f>
        <v>3454</v>
      </c>
      <c r="H626" s="47">
        <f>+H627</f>
        <v>3454</v>
      </c>
    </row>
    <row r="627" spans="1:8" ht="57" x14ac:dyDescent="0.25">
      <c r="A627" s="7" t="s">
        <v>245</v>
      </c>
      <c r="B627" s="7" t="s">
        <v>245</v>
      </c>
      <c r="C627" s="7" t="s">
        <v>476</v>
      </c>
      <c r="D627" s="7"/>
      <c r="E627" s="34" t="s">
        <v>513</v>
      </c>
      <c r="F627" s="47">
        <f t="shared" ref="F627:H628" si="51">F628</f>
        <v>3454</v>
      </c>
      <c r="G627" s="47">
        <f t="shared" si="51"/>
        <v>3454</v>
      </c>
      <c r="H627" s="47">
        <f t="shared" si="51"/>
        <v>3454</v>
      </c>
    </row>
    <row r="628" spans="1:8" ht="45.6" x14ac:dyDescent="0.25">
      <c r="A628" s="7" t="s">
        <v>245</v>
      </c>
      <c r="B628" s="7" t="s">
        <v>245</v>
      </c>
      <c r="C628" s="7" t="s">
        <v>476</v>
      </c>
      <c r="D628" s="19" t="s">
        <v>276</v>
      </c>
      <c r="E628" s="34" t="s">
        <v>277</v>
      </c>
      <c r="F628" s="47">
        <f t="shared" si="51"/>
        <v>3454</v>
      </c>
      <c r="G628" s="47">
        <f t="shared" si="51"/>
        <v>3454</v>
      </c>
      <c r="H628" s="47">
        <f t="shared" si="51"/>
        <v>3454</v>
      </c>
    </row>
    <row r="629" spans="1:8" ht="57" x14ac:dyDescent="0.25">
      <c r="A629" s="7" t="s">
        <v>245</v>
      </c>
      <c r="B629" s="7" t="s">
        <v>245</v>
      </c>
      <c r="C629" s="7" t="s">
        <v>476</v>
      </c>
      <c r="D629" s="7" t="s">
        <v>281</v>
      </c>
      <c r="E629" s="33" t="s">
        <v>614</v>
      </c>
      <c r="F629" s="47">
        <v>3454</v>
      </c>
      <c r="G629" s="47">
        <v>3454</v>
      </c>
      <c r="H629" s="47">
        <v>3454</v>
      </c>
    </row>
    <row r="630" spans="1:8" ht="57" x14ac:dyDescent="0.25">
      <c r="A630" s="7" t="s">
        <v>245</v>
      </c>
      <c r="B630" s="7" t="s">
        <v>245</v>
      </c>
      <c r="C630" s="7" t="s">
        <v>581</v>
      </c>
      <c r="D630" s="7"/>
      <c r="E630" s="33" t="s">
        <v>578</v>
      </c>
      <c r="F630" s="47">
        <f>F631</f>
        <v>25.3</v>
      </c>
      <c r="G630" s="47"/>
      <c r="H630" s="47"/>
    </row>
    <row r="631" spans="1:8" ht="45.6" x14ac:dyDescent="0.25">
      <c r="A631" s="7" t="s">
        <v>245</v>
      </c>
      <c r="B631" s="7" t="s">
        <v>245</v>
      </c>
      <c r="C631" s="7" t="s">
        <v>581</v>
      </c>
      <c r="D631" s="19" t="s">
        <v>276</v>
      </c>
      <c r="E631" s="34" t="s">
        <v>277</v>
      </c>
      <c r="F631" s="47">
        <f>F632</f>
        <v>25.3</v>
      </c>
      <c r="G631" s="47"/>
      <c r="H631" s="47"/>
    </row>
    <row r="632" spans="1:8" ht="57" x14ac:dyDescent="0.25">
      <c r="A632" s="7" t="s">
        <v>245</v>
      </c>
      <c r="B632" s="7" t="s">
        <v>245</v>
      </c>
      <c r="C632" s="7" t="s">
        <v>581</v>
      </c>
      <c r="D632" s="7" t="s">
        <v>281</v>
      </c>
      <c r="E632" s="33" t="s">
        <v>614</v>
      </c>
      <c r="F632" s="47">
        <v>25.3</v>
      </c>
      <c r="G632" s="47"/>
      <c r="H632" s="47"/>
    </row>
    <row r="633" spans="1:8" ht="57" x14ac:dyDescent="0.25">
      <c r="A633" s="7" t="s">
        <v>245</v>
      </c>
      <c r="B633" s="7" t="s">
        <v>245</v>
      </c>
      <c r="C633" s="7" t="s">
        <v>580</v>
      </c>
      <c r="D633" s="7"/>
      <c r="E633" s="33" t="s">
        <v>579</v>
      </c>
      <c r="F633" s="47">
        <f>F634</f>
        <v>2.5</v>
      </c>
      <c r="G633" s="47"/>
      <c r="H633" s="47"/>
    </row>
    <row r="634" spans="1:8" ht="45.6" x14ac:dyDescent="0.25">
      <c r="A634" s="7" t="s">
        <v>245</v>
      </c>
      <c r="B634" s="7" t="s">
        <v>245</v>
      </c>
      <c r="C634" s="7" t="s">
        <v>580</v>
      </c>
      <c r="D634" s="19" t="s">
        <v>276</v>
      </c>
      <c r="E634" s="34" t="s">
        <v>277</v>
      </c>
      <c r="F634" s="47">
        <f>F635</f>
        <v>2.5</v>
      </c>
      <c r="G634" s="47"/>
      <c r="H634" s="47"/>
    </row>
    <row r="635" spans="1:8" ht="57" x14ac:dyDescent="0.25">
      <c r="A635" s="7" t="s">
        <v>245</v>
      </c>
      <c r="B635" s="7" t="s">
        <v>245</v>
      </c>
      <c r="C635" s="7" t="s">
        <v>580</v>
      </c>
      <c r="D635" s="7" t="s">
        <v>281</v>
      </c>
      <c r="E635" s="33" t="s">
        <v>614</v>
      </c>
      <c r="F635" s="47">
        <v>2.5</v>
      </c>
      <c r="G635" s="47"/>
      <c r="H635" s="47"/>
    </row>
    <row r="636" spans="1:8" ht="12" x14ac:dyDescent="0.25">
      <c r="A636" s="10" t="s">
        <v>245</v>
      </c>
      <c r="B636" s="10" t="s">
        <v>244</v>
      </c>
      <c r="C636" s="7"/>
      <c r="D636" s="8"/>
      <c r="E636" s="33" t="s">
        <v>532</v>
      </c>
      <c r="F636" s="46">
        <f>F637+F660</f>
        <v>13342.3</v>
      </c>
      <c r="G636" s="46">
        <f>G637+G660</f>
        <v>9112.2999999999993</v>
      </c>
      <c r="H636" s="46">
        <f>H637+H660</f>
        <v>9112.2999999999993</v>
      </c>
    </row>
    <row r="637" spans="1:8" ht="22.8" x14ac:dyDescent="0.25">
      <c r="A637" s="8" t="s">
        <v>245</v>
      </c>
      <c r="B637" s="8" t="s">
        <v>244</v>
      </c>
      <c r="C637" s="7" t="s">
        <v>132</v>
      </c>
      <c r="D637" s="8"/>
      <c r="E637" s="33" t="s">
        <v>110</v>
      </c>
      <c r="F637" s="50">
        <f t="shared" ref="F637:H638" si="52">F638</f>
        <v>12681.099999999999</v>
      </c>
      <c r="G637" s="50">
        <f t="shared" si="52"/>
        <v>8451.0999999999985</v>
      </c>
      <c r="H637" s="50">
        <f t="shared" si="52"/>
        <v>8451.0999999999985</v>
      </c>
    </row>
    <row r="638" spans="1:8" x14ac:dyDescent="0.25">
      <c r="A638" s="8" t="s">
        <v>245</v>
      </c>
      <c r="B638" s="8" t="s">
        <v>244</v>
      </c>
      <c r="C638" s="7" t="s">
        <v>142</v>
      </c>
      <c r="D638" s="8"/>
      <c r="E638" s="33" t="s">
        <v>535</v>
      </c>
      <c r="F638" s="50">
        <f t="shared" si="52"/>
        <v>12681.099999999999</v>
      </c>
      <c r="G638" s="50">
        <f t="shared" si="52"/>
        <v>8451.0999999999985</v>
      </c>
      <c r="H638" s="50">
        <f t="shared" si="52"/>
        <v>8451.0999999999985</v>
      </c>
    </row>
    <row r="639" spans="1:8" ht="22.8" x14ac:dyDescent="0.25">
      <c r="A639" s="8" t="s">
        <v>245</v>
      </c>
      <c r="B639" s="8" t="s">
        <v>244</v>
      </c>
      <c r="C639" s="7" t="s">
        <v>143</v>
      </c>
      <c r="D639" s="8"/>
      <c r="E639" s="33" t="s">
        <v>368</v>
      </c>
      <c r="F639" s="50">
        <f>F640+F649+F654+F657</f>
        <v>12681.099999999999</v>
      </c>
      <c r="G639" s="50">
        <f>G640+G649+G654+G657</f>
        <v>8451.0999999999985</v>
      </c>
      <c r="H639" s="50">
        <f>H640+H649+H654+H657</f>
        <v>8451.0999999999985</v>
      </c>
    </row>
    <row r="640" spans="1:8" ht="34.200000000000003" x14ac:dyDescent="0.25">
      <c r="A640" s="8" t="s">
        <v>245</v>
      </c>
      <c r="B640" s="8" t="s">
        <v>244</v>
      </c>
      <c r="C640" s="7" t="s">
        <v>477</v>
      </c>
      <c r="D640" s="8"/>
      <c r="E640" s="33" t="s">
        <v>536</v>
      </c>
      <c r="F640" s="50">
        <f>F641+F645+F647</f>
        <v>5767.4</v>
      </c>
      <c r="G640" s="50">
        <f>G641+G645+G647</f>
        <v>5767.4</v>
      </c>
      <c r="H640" s="50">
        <f>H641+H645+H647</f>
        <v>5767.4</v>
      </c>
    </row>
    <row r="641" spans="1:8" ht="68.400000000000006" x14ac:dyDescent="0.25">
      <c r="A641" s="8" t="s">
        <v>245</v>
      </c>
      <c r="B641" s="8" t="s">
        <v>244</v>
      </c>
      <c r="C641" s="7" t="s">
        <v>477</v>
      </c>
      <c r="D641" s="16" t="s">
        <v>537</v>
      </c>
      <c r="E641" s="34" t="s">
        <v>538</v>
      </c>
      <c r="F641" s="50">
        <f>F642+F643+F644</f>
        <v>5590.4</v>
      </c>
      <c r="G641" s="50">
        <f>G642+G643+G644</f>
        <v>5590.4</v>
      </c>
      <c r="H641" s="50">
        <f>H642+H643+H644</f>
        <v>5590.4</v>
      </c>
    </row>
    <row r="642" spans="1:8" ht="22.8" x14ac:dyDescent="0.25">
      <c r="A642" s="8" t="s">
        <v>245</v>
      </c>
      <c r="B642" s="8" t="s">
        <v>244</v>
      </c>
      <c r="C642" s="7" t="s">
        <v>477</v>
      </c>
      <c r="D642" s="17" t="s">
        <v>539</v>
      </c>
      <c r="E642" s="35" t="s">
        <v>170</v>
      </c>
      <c r="F642" s="50">
        <v>3382.7</v>
      </c>
      <c r="G642" s="50">
        <v>3382.7</v>
      </c>
      <c r="H642" s="50">
        <v>3382.7</v>
      </c>
    </row>
    <row r="643" spans="1:8" ht="22.8" x14ac:dyDescent="0.25">
      <c r="A643" s="8" t="s">
        <v>245</v>
      </c>
      <c r="B643" s="8" t="s">
        <v>244</v>
      </c>
      <c r="C643" s="7" t="s">
        <v>477</v>
      </c>
      <c r="D643" s="17" t="s">
        <v>540</v>
      </c>
      <c r="E643" s="35" t="s">
        <v>541</v>
      </c>
      <c r="F643" s="50">
        <v>911</v>
      </c>
      <c r="G643" s="50">
        <v>911</v>
      </c>
      <c r="H643" s="50">
        <v>911</v>
      </c>
    </row>
    <row r="644" spans="1:8" ht="45.6" x14ac:dyDescent="0.25">
      <c r="A644" s="8" t="s">
        <v>245</v>
      </c>
      <c r="B644" s="8" t="s">
        <v>244</v>
      </c>
      <c r="C644" s="7" t="s">
        <v>477</v>
      </c>
      <c r="D644" s="17">
        <v>129</v>
      </c>
      <c r="E644" s="35" t="s">
        <v>172</v>
      </c>
      <c r="F644" s="50">
        <v>1296.7</v>
      </c>
      <c r="G644" s="50">
        <v>1296.7</v>
      </c>
      <c r="H644" s="50">
        <v>1296.7</v>
      </c>
    </row>
    <row r="645" spans="1:8" ht="22.8" x14ac:dyDescent="0.25">
      <c r="A645" s="8" t="s">
        <v>245</v>
      </c>
      <c r="B645" s="8" t="s">
        <v>244</v>
      </c>
      <c r="C645" s="7" t="s">
        <v>477</v>
      </c>
      <c r="D645" s="16" t="s">
        <v>236</v>
      </c>
      <c r="E645" s="34" t="s">
        <v>237</v>
      </c>
      <c r="F645" s="50">
        <f>F646</f>
        <v>175</v>
      </c>
      <c r="G645" s="50">
        <f>G646</f>
        <v>175</v>
      </c>
      <c r="H645" s="50">
        <f>H646</f>
        <v>175</v>
      </c>
    </row>
    <row r="646" spans="1:8" ht="22.8" x14ac:dyDescent="0.25">
      <c r="A646" s="8" t="s">
        <v>245</v>
      </c>
      <c r="B646" s="8" t="s">
        <v>244</v>
      </c>
      <c r="C646" s="7" t="s">
        <v>477</v>
      </c>
      <c r="D646" s="8" t="s">
        <v>238</v>
      </c>
      <c r="E646" s="33" t="s">
        <v>222</v>
      </c>
      <c r="F646" s="50">
        <v>175</v>
      </c>
      <c r="G646" s="50">
        <v>175</v>
      </c>
      <c r="H646" s="50">
        <v>175</v>
      </c>
    </row>
    <row r="647" spans="1:8" x14ac:dyDescent="0.25">
      <c r="A647" s="8" t="s">
        <v>245</v>
      </c>
      <c r="B647" s="8" t="s">
        <v>244</v>
      </c>
      <c r="C647" s="7" t="s">
        <v>477</v>
      </c>
      <c r="D647" s="16" t="s">
        <v>242</v>
      </c>
      <c r="E647" s="34" t="s">
        <v>243</v>
      </c>
      <c r="F647" s="50">
        <f>F648</f>
        <v>2</v>
      </c>
      <c r="G647" s="50">
        <f>G648</f>
        <v>2</v>
      </c>
      <c r="H647" s="50">
        <f>H648</f>
        <v>2</v>
      </c>
    </row>
    <row r="648" spans="1:8" x14ac:dyDescent="0.25">
      <c r="A648" s="8" t="s">
        <v>245</v>
      </c>
      <c r="B648" s="8" t="s">
        <v>244</v>
      </c>
      <c r="C648" s="7" t="s">
        <v>477</v>
      </c>
      <c r="D648" s="8">
        <v>853</v>
      </c>
      <c r="E648" s="35" t="s">
        <v>528</v>
      </c>
      <c r="F648" s="50">
        <v>2</v>
      </c>
      <c r="G648" s="50">
        <v>2</v>
      </c>
      <c r="H648" s="50">
        <v>2</v>
      </c>
    </row>
    <row r="649" spans="1:8" ht="57" x14ac:dyDescent="0.25">
      <c r="A649" s="8" t="s">
        <v>245</v>
      </c>
      <c r="B649" s="8" t="s">
        <v>244</v>
      </c>
      <c r="C649" s="7" t="s">
        <v>478</v>
      </c>
      <c r="D649" s="17"/>
      <c r="E649" s="35" t="s">
        <v>502</v>
      </c>
      <c r="F649" s="50">
        <f>F650</f>
        <v>2408.6999999999998</v>
      </c>
      <c r="G649" s="50">
        <f>G650</f>
        <v>2408.6999999999998</v>
      </c>
      <c r="H649" s="50">
        <f>H650</f>
        <v>2408.6999999999998</v>
      </c>
    </row>
    <row r="650" spans="1:8" ht="68.400000000000006" x14ac:dyDescent="0.25">
      <c r="A650" s="8" t="s">
        <v>245</v>
      </c>
      <c r="B650" s="8" t="s">
        <v>244</v>
      </c>
      <c r="C650" s="7" t="s">
        <v>478</v>
      </c>
      <c r="D650" s="16" t="s">
        <v>537</v>
      </c>
      <c r="E650" s="34" t="s">
        <v>538</v>
      </c>
      <c r="F650" s="50">
        <f>F651+F652+F653</f>
        <v>2408.6999999999998</v>
      </c>
      <c r="G650" s="50">
        <f>G651+G652+G653</f>
        <v>2408.6999999999998</v>
      </c>
      <c r="H650" s="50">
        <f>H651+H652+H653</f>
        <v>2408.6999999999998</v>
      </c>
    </row>
    <row r="651" spans="1:8" ht="22.8" x14ac:dyDescent="0.25">
      <c r="A651" s="8" t="s">
        <v>245</v>
      </c>
      <c r="B651" s="8" t="s">
        <v>244</v>
      </c>
      <c r="C651" s="7" t="s">
        <v>478</v>
      </c>
      <c r="D651" s="17" t="s">
        <v>539</v>
      </c>
      <c r="E651" s="35" t="s">
        <v>170</v>
      </c>
      <c r="F651" s="50">
        <v>1530</v>
      </c>
      <c r="G651" s="50">
        <v>1530</v>
      </c>
      <c r="H651" s="50">
        <v>1530</v>
      </c>
    </row>
    <row r="652" spans="1:8" ht="22.8" x14ac:dyDescent="0.25">
      <c r="A652" s="8" t="s">
        <v>245</v>
      </c>
      <c r="B652" s="8" t="s">
        <v>244</v>
      </c>
      <c r="C652" s="7" t="s">
        <v>478</v>
      </c>
      <c r="D652" s="17" t="s">
        <v>540</v>
      </c>
      <c r="E652" s="35" t="s">
        <v>541</v>
      </c>
      <c r="F652" s="50">
        <v>320</v>
      </c>
      <c r="G652" s="50">
        <v>320</v>
      </c>
      <c r="H652" s="50">
        <v>320</v>
      </c>
    </row>
    <row r="653" spans="1:8" ht="45.6" x14ac:dyDescent="0.25">
      <c r="A653" s="8" t="s">
        <v>245</v>
      </c>
      <c r="B653" s="8" t="s">
        <v>244</v>
      </c>
      <c r="C653" s="7" t="s">
        <v>478</v>
      </c>
      <c r="D653" s="17">
        <v>129</v>
      </c>
      <c r="E653" s="35" t="s">
        <v>172</v>
      </c>
      <c r="F653" s="50">
        <v>558.70000000000005</v>
      </c>
      <c r="G653" s="50">
        <v>558.70000000000005</v>
      </c>
      <c r="H653" s="50">
        <v>558.70000000000005</v>
      </c>
    </row>
    <row r="654" spans="1:8" ht="22.8" x14ac:dyDescent="0.25">
      <c r="A654" s="8" t="s">
        <v>245</v>
      </c>
      <c r="B654" s="8" t="s">
        <v>244</v>
      </c>
      <c r="C654" s="7" t="s">
        <v>479</v>
      </c>
      <c r="D654" s="8"/>
      <c r="E654" s="33" t="s">
        <v>213</v>
      </c>
      <c r="F654" s="50">
        <f t="shared" ref="F654:H655" si="53">F655</f>
        <v>305</v>
      </c>
      <c r="G654" s="50">
        <f t="shared" si="53"/>
        <v>275</v>
      </c>
      <c r="H654" s="50">
        <f t="shared" si="53"/>
        <v>275</v>
      </c>
    </row>
    <row r="655" spans="1:8" ht="22.8" x14ac:dyDescent="0.25">
      <c r="A655" s="8" t="s">
        <v>245</v>
      </c>
      <c r="B655" s="8" t="s">
        <v>244</v>
      </c>
      <c r="C655" s="7" t="s">
        <v>479</v>
      </c>
      <c r="D655" s="16" t="s">
        <v>236</v>
      </c>
      <c r="E655" s="34" t="s">
        <v>237</v>
      </c>
      <c r="F655" s="50">
        <f t="shared" si="53"/>
        <v>305</v>
      </c>
      <c r="G655" s="50">
        <f t="shared" si="53"/>
        <v>275</v>
      </c>
      <c r="H655" s="50">
        <f t="shared" si="53"/>
        <v>275</v>
      </c>
    </row>
    <row r="656" spans="1:8" ht="22.8" x14ac:dyDescent="0.25">
      <c r="A656" s="8" t="s">
        <v>245</v>
      </c>
      <c r="B656" s="8" t="s">
        <v>244</v>
      </c>
      <c r="C656" s="7" t="s">
        <v>479</v>
      </c>
      <c r="D656" s="8" t="s">
        <v>238</v>
      </c>
      <c r="E656" s="33" t="s">
        <v>222</v>
      </c>
      <c r="F656" s="50">
        <v>305</v>
      </c>
      <c r="G656" s="50">
        <v>275</v>
      </c>
      <c r="H656" s="50">
        <v>275</v>
      </c>
    </row>
    <row r="657" spans="1:8" ht="34.200000000000003" x14ac:dyDescent="0.25">
      <c r="A657" s="8" t="s">
        <v>245</v>
      </c>
      <c r="B657" s="8" t="s">
        <v>244</v>
      </c>
      <c r="C657" s="7" t="s">
        <v>355</v>
      </c>
      <c r="D657" s="8"/>
      <c r="E657" s="33" t="s">
        <v>198</v>
      </c>
      <c r="F657" s="50">
        <f>F658</f>
        <v>4200</v>
      </c>
      <c r="G657" s="50"/>
      <c r="H657" s="50"/>
    </row>
    <row r="658" spans="1:8" ht="45.6" x14ac:dyDescent="0.25">
      <c r="A658" s="8" t="s">
        <v>245</v>
      </c>
      <c r="B658" s="8" t="s">
        <v>244</v>
      </c>
      <c r="C658" s="7" t="s">
        <v>355</v>
      </c>
      <c r="D658" s="16" t="s">
        <v>276</v>
      </c>
      <c r="E658" s="34" t="s">
        <v>277</v>
      </c>
      <c r="F658" s="50">
        <f>F659</f>
        <v>4200</v>
      </c>
      <c r="G658" s="50"/>
      <c r="H658" s="50"/>
    </row>
    <row r="659" spans="1:8" ht="22.8" x14ac:dyDescent="0.25">
      <c r="A659" s="8" t="s">
        <v>245</v>
      </c>
      <c r="B659" s="8" t="s">
        <v>244</v>
      </c>
      <c r="C659" s="7" t="s">
        <v>355</v>
      </c>
      <c r="D659" s="8">
        <v>612</v>
      </c>
      <c r="E659" s="33" t="s">
        <v>524</v>
      </c>
      <c r="F659" s="50">
        <v>4200</v>
      </c>
      <c r="G659" s="50"/>
      <c r="H659" s="50"/>
    </row>
    <row r="660" spans="1:8" ht="22.8" x14ac:dyDescent="0.25">
      <c r="A660" s="8" t="s">
        <v>245</v>
      </c>
      <c r="B660" s="8" t="s">
        <v>244</v>
      </c>
      <c r="C660" s="7" t="s">
        <v>124</v>
      </c>
      <c r="D660" s="7"/>
      <c r="E660" s="33" t="s">
        <v>66</v>
      </c>
      <c r="F660" s="50">
        <f t="shared" ref="F660:H661" si="54">F661</f>
        <v>661.2</v>
      </c>
      <c r="G660" s="50">
        <f t="shared" si="54"/>
        <v>661.2</v>
      </c>
      <c r="H660" s="50">
        <f t="shared" si="54"/>
        <v>661.2</v>
      </c>
    </row>
    <row r="661" spans="1:8" ht="22.8" x14ac:dyDescent="0.25">
      <c r="A661" s="8" t="s">
        <v>245</v>
      </c>
      <c r="B661" s="8" t="s">
        <v>244</v>
      </c>
      <c r="C661" s="7" t="s">
        <v>403</v>
      </c>
      <c r="D661" s="7"/>
      <c r="E661" s="33" t="s">
        <v>67</v>
      </c>
      <c r="F661" s="47">
        <f t="shared" si="54"/>
        <v>661.2</v>
      </c>
      <c r="G661" s="47">
        <f t="shared" si="54"/>
        <v>661.2</v>
      </c>
      <c r="H661" s="47">
        <f t="shared" si="54"/>
        <v>661.2</v>
      </c>
    </row>
    <row r="662" spans="1:8" ht="57" x14ac:dyDescent="0.25">
      <c r="A662" s="8" t="s">
        <v>245</v>
      </c>
      <c r="B662" s="8" t="s">
        <v>244</v>
      </c>
      <c r="C662" s="18" t="s">
        <v>480</v>
      </c>
      <c r="D662" s="48"/>
      <c r="E662" s="40" t="s">
        <v>175</v>
      </c>
      <c r="F662" s="47">
        <f>F663+F667</f>
        <v>661.2</v>
      </c>
      <c r="G662" s="47">
        <f>G663+G667</f>
        <v>661.2</v>
      </c>
      <c r="H662" s="47">
        <f>H663+H667</f>
        <v>661.2</v>
      </c>
    </row>
    <row r="663" spans="1:8" ht="68.400000000000006" x14ac:dyDescent="0.25">
      <c r="A663" s="8" t="s">
        <v>245</v>
      </c>
      <c r="B663" s="8" t="s">
        <v>244</v>
      </c>
      <c r="C663" s="18" t="s">
        <v>480</v>
      </c>
      <c r="D663" s="16" t="s">
        <v>537</v>
      </c>
      <c r="E663" s="34" t="s">
        <v>538</v>
      </c>
      <c r="F663" s="47">
        <f>F664+F665+F666</f>
        <v>623.1</v>
      </c>
      <c r="G663" s="47">
        <f>G664+G665+G666</f>
        <v>623.1</v>
      </c>
      <c r="H663" s="47">
        <f>H664+H665+H666</f>
        <v>623.1</v>
      </c>
    </row>
    <row r="664" spans="1:8" ht="22.8" x14ac:dyDescent="0.25">
      <c r="A664" s="8" t="s">
        <v>245</v>
      </c>
      <c r="B664" s="8" t="s">
        <v>244</v>
      </c>
      <c r="C664" s="18" t="s">
        <v>480</v>
      </c>
      <c r="D664" s="17" t="s">
        <v>539</v>
      </c>
      <c r="E664" s="35" t="s">
        <v>170</v>
      </c>
      <c r="F664" s="47">
        <v>337.6</v>
      </c>
      <c r="G664" s="47">
        <v>367.6</v>
      </c>
      <c r="H664" s="47">
        <v>367.6</v>
      </c>
    </row>
    <row r="665" spans="1:8" ht="22.8" x14ac:dyDescent="0.25">
      <c r="A665" s="8" t="s">
        <v>245</v>
      </c>
      <c r="B665" s="8" t="s">
        <v>244</v>
      </c>
      <c r="C665" s="18" t="s">
        <v>480</v>
      </c>
      <c r="D665" s="17" t="s">
        <v>540</v>
      </c>
      <c r="E665" s="35" t="s">
        <v>541</v>
      </c>
      <c r="F665" s="47">
        <v>111</v>
      </c>
      <c r="G665" s="47">
        <v>111</v>
      </c>
      <c r="H665" s="47">
        <v>111</v>
      </c>
    </row>
    <row r="666" spans="1:8" ht="45.6" x14ac:dyDescent="0.25">
      <c r="A666" s="8" t="s">
        <v>245</v>
      </c>
      <c r="B666" s="8" t="s">
        <v>244</v>
      </c>
      <c r="C666" s="18" t="s">
        <v>480</v>
      </c>
      <c r="D666" s="17">
        <v>129</v>
      </c>
      <c r="E666" s="35" t="s">
        <v>172</v>
      </c>
      <c r="F666" s="47">
        <v>174.5</v>
      </c>
      <c r="G666" s="47">
        <v>144.5</v>
      </c>
      <c r="H666" s="47">
        <v>144.5</v>
      </c>
    </row>
    <row r="667" spans="1:8" ht="22.8" x14ac:dyDescent="0.25">
      <c r="A667" s="8" t="s">
        <v>245</v>
      </c>
      <c r="B667" s="8" t="s">
        <v>244</v>
      </c>
      <c r="C667" s="18" t="s">
        <v>480</v>
      </c>
      <c r="D667" s="16" t="s">
        <v>236</v>
      </c>
      <c r="E667" s="34" t="s">
        <v>237</v>
      </c>
      <c r="F667" s="47">
        <f>F668</f>
        <v>38.1</v>
      </c>
      <c r="G667" s="47">
        <f>G668</f>
        <v>38.1</v>
      </c>
      <c r="H667" s="47">
        <f>H668</f>
        <v>38.1</v>
      </c>
    </row>
    <row r="668" spans="1:8" ht="22.8" x14ac:dyDescent="0.25">
      <c r="A668" s="8" t="s">
        <v>245</v>
      </c>
      <c r="B668" s="8" t="s">
        <v>244</v>
      </c>
      <c r="C668" s="18" t="s">
        <v>480</v>
      </c>
      <c r="D668" s="8" t="s">
        <v>238</v>
      </c>
      <c r="E668" s="33" t="s">
        <v>239</v>
      </c>
      <c r="F668" s="47">
        <v>38.1</v>
      </c>
      <c r="G668" s="47">
        <v>38.1</v>
      </c>
      <c r="H668" s="47">
        <v>38.1</v>
      </c>
    </row>
    <row r="669" spans="1:8" ht="12" x14ac:dyDescent="0.25">
      <c r="A669" s="10" t="s">
        <v>240</v>
      </c>
      <c r="B669" s="10" t="s">
        <v>228</v>
      </c>
      <c r="C669" s="11"/>
      <c r="D669" s="10"/>
      <c r="E669" s="37" t="s">
        <v>56</v>
      </c>
      <c r="F669" s="49">
        <f>F670</f>
        <v>27767.21</v>
      </c>
      <c r="G669" s="49">
        <f>G670</f>
        <v>16552.7</v>
      </c>
      <c r="H669" s="49">
        <f>H670</f>
        <v>16552.7</v>
      </c>
    </row>
    <row r="670" spans="1:8" ht="12" x14ac:dyDescent="0.25">
      <c r="A670" s="10" t="s">
        <v>240</v>
      </c>
      <c r="B670" s="10" t="s">
        <v>234</v>
      </c>
      <c r="C670" s="7"/>
      <c r="D670" s="8"/>
      <c r="E670" s="33" t="s">
        <v>284</v>
      </c>
      <c r="F670" s="49">
        <f>F671+F720</f>
        <v>27767.21</v>
      </c>
      <c r="G670" s="49">
        <f>G671+G720</f>
        <v>16552.7</v>
      </c>
      <c r="H670" s="49">
        <f>H671+H720</f>
        <v>16552.7</v>
      </c>
    </row>
    <row r="671" spans="1:8" ht="34.200000000000003" x14ac:dyDescent="0.25">
      <c r="A671" s="8" t="s">
        <v>240</v>
      </c>
      <c r="B671" s="8" t="s">
        <v>234</v>
      </c>
      <c r="C671" s="7" t="s">
        <v>127</v>
      </c>
      <c r="D671" s="8"/>
      <c r="E671" s="33" t="s">
        <v>185</v>
      </c>
      <c r="F671" s="50">
        <f>F672+F715</f>
        <v>27767.21</v>
      </c>
      <c r="G671" s="50">
        <f>G672+G715</f>
        <v>15652.7</v>
      </c>
      <c r="H671" s="50">
        <f>H672+H715</f>
        <v>15652.7</v>
      </c>
    </row>
    <row r="672" spans="1:8" ht="34.200000000000003" x14ac:dyDescent="0.25">
      <c r="A672" s="8" t="s">
        <v>240</v>
      </c>
      <c r="B672" s="8" t="s">
        <v>234</v>
      </c>
      <c r="C672" s="7" t="s">
        <v>128</v>
      </c>
      <c r="D672" s="8"/>
      <c r="E672" s="33" t="s">
        <v>324</v>
      </c>
      <c r="F672" s="47">
        <f>F673+F694</f>
        <v>27247.21</v>
      </c>
      <c r="G672" s="47">
        <f>G673+G694</f>
        <v>15132.7</v>
      </c>
      <c r="H672" s="47">
        <f>H673+H694</f>
        <v>15132.7</v>
      </c>
    </row>
    <row r="673" spans="1:8" ht="22.8" x14ac:dyDescent="0.25">
      <c r="A673" s="8" t="s">
        <v>240</v>
      </c>
      <c r="B673" s="8" t="s">
        <v>234</v>
      </c>
      <c r="C673" s="7" t="s">
        <v>129</v>
      </c>
      <c r="D673" s="8"/>
      <c r="E673" s="33" t="s">
        <v>153</v>
      </c>
      <c r="F673" s="47">
        <f>F674+F677+F680+F683+F686+F691</f>
        <v>9941.3569999999982</v>
      </c>
      <c r="G673" s="47">
        <f>G674+G677+G680</f>
        <v>5235</v>
      </c>
      <c r="H673" s="47">
        <f>H674+H677+H680</f>
        <v>5235</v>
      </c>
    </row>
    <row r="674" spans="1:8" ht="45.6" x14ac:dyDescent="0.25">
      <c r="A674" s="8" t="s">
        <v>240</v>
      </c>
      <c r="B674" s="8" t="s">
        <v>234</v>
      </c>
      <c r="C674" s="7" t="s">
        <v>481</v>
      </c>
      <c r="D674" s="16"/>
      <c r="E674" s="34" t="s">
        <v>317</v>
      </c>
      <c r="F674" s="47">
        <f t="shared" ref="F674:H675" si="55">F675</f>
        <v>5230.7</v>
      </c>
      <c r="G674" s="47">
        <f t="shared" si="55"/>
        <v>5235</v>
      </c>
      <c r="H674" s="47">
        <f t="shared" si="55"/>
        <v>5235</v>
      </c>
    </row>
    <row r="675" spans="1:8" ht="45.6" x14ac:dyDescent="0.25">
      <c r="A675" s="8" t="s">
        <v>240</v>
      </c>
      <c r="B675" s="8" t="s">
        <v>234</v>
      </c>
      <c r="C675" s="7" t="s">
        <v>481</v>
      </c>
      <c r="D675" s="16" t="s">
        <v>276</v>
      </c>
      <c r="E675" s="34" t="s">
        <v>277</v>
      </c>
      <c r="F675" s="47">
        <f t="shared" si="55"/>
        <v>5230.7</v>
      </c>
      <c r="G675" s="47">
        <f t="shared" si="55"/>
        <v>5235</v>
      </c>
      <c r="H675" s="47">
        <f t="shared" si="55"/>
        <v>5235</v>
      </c>
    </row>
    <row r="676" spans="1:8" ht="57" x14ac:dyDescent="0.25">
      <c r="A676" s="8" t="s">
        <v>240</v>
      </c>
      <c r="B676" s="8" t="s">
        <v>234</v>
      </c>
      <c r="C676" s="7" t="s">
        <v>481</v>
      </c>
      <c r="D676" s="8" t="s">
        <v>279</v>
      </c>
      <c r="E676" s="33" t="s">
        <v>615</v>
      </c>
      <c r="F676" s="47">
        <v>5230.7</v>
      </c>
      <c r="G676" s="47">
        <v>5235</v>
      </c>
      <c r="H676" s="47">
        <v>5235</v>
      </c>
    </row>
    <row r="677" spans="1:8" ht="34.200000000000003" x14ac:dyDescent="0.25">
      <c r="A677" s="8" t="s">
        <v>240</v>
      </c>
      <c r="B677" s="8" t="s">
        <v>234</v>
      </c>
      <c r="C677" s="7" t="s">
        <v>482</v>
      </c>
      <c r="D677" s="8"/>
      <c r="E677" s="35" t="s">
        <v>174</v>
      </c>
      <c r="F677" s="47">
        <f t="shared" ref="F677:H678" si="56">F678</f>
        <v>200</v>
      </c>
      <c r="G677" s="47">
        <f t="shared" si="56"/>
        <v>0</v>
      </c>
      <c r="H677" s="47">
        <f t="shared" si="56"/>
        <v>0</v>
      </c>
    </row>
    <row r="678" spans="1:8" ht="45.6" x14ac:dyDescent="0.25">
      <c r="A678" s="8" t="s">
        <v>240</v>
      </c>
      <c r="B678" s="8" t="s">
        <v>234</v>
      </c>
      <c r="C678" s="7" t="s">
        <v>482</v>
      </c>
      <c r="D678" s="16" t="s">
        <v>276</v>
      </c>
      <c r="E678" s="34" t="s">
        <v>277</v>
      </c>
      <c r="F678" s="47">
        <f t="shared" si="56"/>
        <v>200</v>
      </c>
      <c r="G678" s="47">
        <f t="shared" si="56"/>
        <v>0</v>
      </c>
      <c r="H678" s="47">
        <f t="shared" si="56"/>
        <v>0</v>
      </c>
    </row>
    <row r="679" spans="1:8" ht="22.8" x14ac:dyDescent="0.25">
      <c r="A679" s="8" t="s">
        <v>240</v>
      </c>
      <c r="B679" s="8" t="s">
        <v>234</v>
      </c>
      <c r="C679" s="7" t="s">
        <v>482</v>
      </c>
      <c r="D679" s="8">
        <v>612</v>
      </c>
      <c r="E679" s="33" t="s">
        <v>524</v>
      </c>
      <c r="F679" s="47">
        <v>200</v>
      </c>
      <c r="G679" s="47"/>
      <c r="H679" s="47"/>
    </row>
    <row r="680" spans="1:8" ht="22.8" x14ac:dyDescent="0.25">
      <c r="A680" s="8" t="s">
        <v>240</v>
      </c>
      <c r="B680" s="8" t="s">
        <v>234</v>
      </c>
      <c r="C680" s="7" t="s">
        <v>483</v>
      </c>
      <c r="D680" s="8"/>
      <c r="E680" s="33" t="s">
        <v>505</v>
      </c>
      <c r="F680" s="47">
        <f>F681</f>
        <v>2681.62</v>
      </c>
      <c r="G680" s="47"/>
      <c r="H680" s="47"/>
    </row>
    <row r="681" spans="1:8" ht="45.6" x14ac:dyDescent="0.25">
      <c r="A681" s="8" t="s">
        <v>240</v>
      </c>
      <c r="B681" s="8" t="s">
        <v>234</v>
      </c>
      <c r="C681" s="7" t="s">
        <v>483</v>
      </c>
      <c r="D681" s="16" t="s">
        <v>276</v>
      </c>
      <c r="E681" s="34" t="s">
        <v>277</v>
      </c>
      <c r="F681" s="47">
        <f>F682</f>
        <v>2681.62</v>
      </c>
      <c r="G681" s="47"/>
      <c r="H681" s="47"/>
    </row>
    <row r="682" spans="1:8" ht="22.8" x14ac:dyDescent="0.25">
      <c r="A682" s="8" t="s">
        <v>240</v>
      </c>
      <c r="B682" s="8" t="s">
        <v>234</v>
      </c>
      <c r="C682" s="7" t="s">
        <v>483</v>
      </c>
      <c r="D682" s="8">
        <v>612</v>
      </c>
      <c r="E682" s="33" t="s">
        <v>524</v>
      </c>
      <c r="F682" s="47">
        <v>2681.62</v>
      </c>
      <c r="G682" s="47"/>
      <c r="H682" s="47"/>
    </row>
    <row r="683" spans="1:8" ht="22.8" x14ac:dyDescent="0.25">
      <c r="A683" s="8" t="s">
        <v>240</v>
      </c>
      <c r="B683" s="8" t="s">
        <v>234</v>
      </c>
      <c r="C683" s="7" t="s">
        <v>265</v>
      </c>
      <c r="D683" s="8"/>
      <c r="E683" s="33" t="s">
        <v>266</v>
      </c>
      <c r="F683" s="47">
        <f>F684</f>
        <v>45</v>
      </c>
      <c r="G683" s="47"/>
      <c r="H683" s="47"/>
    </row>
    <row r="684" spans="1:8" ht="45.6" x14ac:dyDescent="0.25">
      <c r="A684" s="8" t="s">
        <v>240</v>
      </c>
      <c r="B684" s="8" t="s">
        <v>234</v>
      </c>
      <c r="C684" s="7" t="s">
        <v>265</v>
      </c>
      <c r="D684" s="16" t="s">
        <v>276</v>
      </c>
      <c r="E684" s="34" t="s">
        <v>277</v>
      </c>
      <c r="F684" s="47">
        <f>F685</f>
        <v>45</v>
      </c>
      <c r="G684" s="47"/>
      <c r="H684" s="47"/>
    </row>
    <row r="685" spans="1:8" ht="22.8" x14ac:dyDescent="0.25">
      <c r="A685" s="8" t="s">
        <v>240</v>
      </c>
      <c r="B685" s="8" t="s">
        <v>234</v>
      </c>
      <c r="C685" s="7" t="s">
        <v>265</v>
      </c>
      <c r="D685" s="8">
        <v>612</v>
      </c>
      <c r="E685" s="33" t="s">
        <v>524</v>
      </c>
      <c r="F685" s="47">
        <v>45</v>
      </c>
      <c r="G685" s="47"/>
      <c r="H685" s="47"/>
    </row>
    <row r="686" spans="1:8" ht="34.200000000000003" x14ac:dyDescent="0.25">
      <c r="A686" s="8" t="s">
        <v>240</v>
      </c>
      <c r="B686" s="8" t="s">
        <v>234</v>
      </c>
      <c r="C686" s="7" t="s">
        <v>207</v>
      </c>
      <c r="D686" s="8"/>
      <c r="E686" s="33" t="s">
        <v>206</v>
      </c>
      <c r="F686" s="47">
        <f>F687+F689</f>
        <v>1779.7369999999999</v>
      </c>
      <c r="G686" s="47"/>
      <c r="H686" s="47"/>
    </row>
    <row r="687" spans="1:8" x14ac:dyDescent="0.25">
      <c r="A687" s="8" t="s">
        <v>240</v>
      </c>
      <c r="B687" s="8" t="s">
        <v>234</v>
      </c>
      <c r="C687" s="7" t="s">
        <v>207</v>
      </c>
      <c r="D687" s="8">
        <v>500</v>
      </c>
      <c r="E687" s="33" t="s">
        <v>285</v>
      </c>
      <c r="F687" s="47">
        <f>F688</f>
        <v>1353.2819999999999</v>
      </c>
      <c r="G687" s="47"/>
      <c r="H687" s="47"/>
    </row>
    <row r="688" spans="1:8" x14ac:dyDescent="0.25">
      <c r="A688" s="8" t="s">
        <v>240</v>
      </c>
      <c r="B688" s="8" t="s">
        <v>234</v>
      </c>
      <c r="C688" s="7" t="s">
        <v>207</v>
      </c>
      <c r="D688" s="12" t="s">
        <v>286</v>
      </c>
      <c r="E688" s="43" t="s">
        <v>287</v>
      </c>
      <c r="F688" s="47">
        <v>1353.2819999999999</v>
      </c>
      <c r="G688" s="47"/>
      <c r="H688" s="47"/>
    </row>
    <row r="689" spans="1:8" ht="45.6" x14ac:dyDescent="0.25">
      <c r="A689" s="8" t="s">
        <v>240</v>
      </c>
      <c r="B689" s="8" t="s">
        <v>234</v>
      </c>
      <c r="C689" s="7" t="s">
        <v>207</v>
      </c>
      <c r="D689" s="16" t="s">
        <v>276</v>
      </c>
      <c r="E689" s="34" t="s">
        <v>277</v>
      </c>
      <c r="F689" s="47">
        <f>F690</f>
        <v>426.45499999999998</v>
      </c>
      <c r="G689" s="47"/>
      <c r="H689" s="47"/>
    </row>
    <row r="690" spans="1:8" ht="57" x14ac:dyDescent="0.25">
      <c r="A690" s="8" t="s">
        <v>240</v>
      </c>
      <c r="B690" s="8" t="s">
        <v>234</v>
      </c>
      <c r="C690" s="7" t="s">
        <v>207</v>
      </c>
      <c r="D690" s="8" t="s">
        <v>279</v>
      </c>
      <c r="E690" s="33" t="s">
        <v>615</v>
      </c>
      <c r="F690" s="47">
        <v>426.45499999999998</v>
      </c>
      <c r="G690" s="47"/>
      <c r="H690" s="47"/>
    </row>
    <row r="691" spans="1:8" ht="34.200000000000003" x14ac:dyDescent="0.25">
      <c r="A691" s="8" t="s">
        <v>240</v>
      </c>
      <c r="B691" s="8" t="s">
        <v>234</v>
      </c>
      <c r="C691" s="7" t="s">
        <v>204</v>
      </c>
      <c r="D691" s="8"/>
      <c r="E691" s="33" t="s">
        <v>205</v>
      </c>
      <c r="F691" s="47">
        <f>F692</f>
        <v>4.3</v>
      </c>
      <c r="G691" s="47"/>
      <c r="H691" s="47"/>
    </row>
    <row r="692" spans="1:8" ht="45.6" x14ac:dyDescent="0.25">
      <c r="A692" s="8" t="s">
        <v>240</v>
      </c>
      <c r="B692" s="8" t="s">
        <v>234</v>
      </c>
      <c r="C692" s="7" t="s">
        <v>204</v>
      </c>
      <c r="D692" s="16" t="s">
        <v>276</v>
      </c>
      <c r="E692" s="34" t="s">
        <v>277</v>
      </c>
      <c r="F692" s="47">
        <f>F693</f>
        <v>4.3</v>
      </c>
      <c r="G692" s="47"/>
      <c r="H692" s="47"/>
    </row>
    <row r="693" spans="1:8" ht="57" x14ac:dyDescent="0.25">
      <c r="A693" s="8" t="s">
        <v>240</v>
      </c>
      <c r="B693" s="8" t="s">
        <v>234</v>
      </c>
      <c r="C693" s="7" t="s">
        <v>204</v>
      </c>
      <c r="D693" s="8" t="s">
        <v>279</v>
      </c>
      <c r="E693" s="33" t="s">
        <v>615</v>
      </c>
      <c r="F693" s="47">
        <v>4.3</v>
      </c>
      <c r="G693" s="47"/>
      <c r="H693" s="47"/>
    </row>
    <row r="694" spans="1:8" ht="22.8" x14ac:dyDescent="0.25">
      <c r="A694" s="8" t="s">
        <v>240</v>
      </c>
      <c r="B694" s="8" t="s">
        <v>234</v>
      </c>
      <c r="C694" s="7" t="s">
        <v>181</v>
      </c>
      <c r="D694" s="8"/>
      <c r="E694" s="33" t="s">
        <v>154</v>
      </c>
      <c r="F694" s="47">
        <f>F695+F701+F704+F709+F698+F712</f>
        <v>17305.853000000003</v>
      </c>
      <c r="G694" s="47">
        <f>G695</f>
        <v>9897.7000000000007</v>
      </c>
      <c r="H694" s="47">
        <f>H695</f>
        <v>9897.7000000000007</v>
      </c>
    </row>
    <row r="695" spans="1:8" ht="34.200000000000003" x14ac:dyDescent="0.25">
      <c r="A695" s="8" t="s">
        <v>240</v>
      </c>
      <c r="B695" s="8" t="s">
        <v>234</v>
      </c>
      <c r="C695" s="7" t="s">
        <v>484</v>
      </c>
      <c r="D695" s="8"/>
      <c r="E695" s="35" t="s">
        <v>219</v>
      </c>
      <c r="F695" s="47">
        <f t="shared" ref="F695:H696" si="57">F696</f>
        <v>9887.1</v>
      </c>
      <c r="G695" s="47">
        <f t="shared" si="57"/>
        <v>9897.7000000000007</v>
      </c>
      <c r="H695" s="47">
        <f t="shared" si="57"/>
        <v>9897.7000000000007</v>
      </c>
    </row>
    <row r="696" spans="1:8" ht="45.6" x14ac:dyDescent="0.25">
      <c r="A696" s="8" t="s">
        <v>240</v>
      </c>
      <c r="B696" s="8" t="s">
        <v>234</v>
      </c>
      <c r="C696" s="7" t="s">
        <v>484</v>
      </c>
      <c r="D696" s="16" t="s">
        <v>276</v>
      </c>
      <c r="E696" s="34" t="s">
        <v>277</v>
      </c>
      <c r="F696" s="47">
        <f t="shared" si="57"/>
        <v>9887.1</v>
      </c>
      <c r="G696" s="47">
        <f t="shared" si="57"/>
        <v>9897.7000000000007</v>
      </c>
      <c r="H696" s="47">
        <f t="shared" si="57"/>
        <v>9897.7000000000007</v>
      </c>
    </row>
    <row r="697" spans="1:8" ht="57" x14ac:dyDescent="0.25">
      <c r="A697" s="8" t="s">
        <v>240</v>
      </c>
      <c r="B697" s="8" t="s">
        <v>234</v>
      </c>
      <c r="C697" s="7" t="s">
        <v>484</v>
      </c>
      <c r="D697" s="8" t="s">
        <v>279</v>
      </c>
      <c r="E697" s="33" t="s">
        <v>615</v>
      </c>
      <c r="F697" s="47">
        <v>9887.1</v>
      </c>
      <c r="G697" s="47">
        <v>9897.7000000000007</v>
      </c>
      <c r="H697" s="47">
        <v>9897.7000000000007</v>
      </c>
    </row>
    <row r="698" spans="1:8" ht="34.200000000000003" x14ac:dyDescent="0.25">
      <c r="A698" s="8" t="s">
        <v>240</v>
      </c>
      <c r="B698" s="8" t="s">
        <v>234</v>
      </c>
      <c r="C698" s="7" t="s">
        <v>572</v>
      </c>
      <c r="D698" s="8"/>
      <c r="E698" s="33" t="s">
        <v>571</v>
      </c>
      <c r="F698" s="47">
        <f>F699</f>
        <v>1822.39</v>
      </c>
      <c r="G698" s="47"/>
      <c r="H698" s="47"/>
    </row>
    <row r="699" spans="1:8" ht="45.6" x14ac:dyDescent="0.25">
      <c r="A699" s="8" t="s">
        <v>240</v>
      </c>
      <c r="B699" s="8" t="s">
        <v>234</v>
      </c>
      <c r="C699" s="7" t="s">
        <v>572</v>
      </c>
      <c r="D699" s="16" t="s">
        <v>276</v>
      </c>
      <c r="E699" s="34" t="s">
        <v>277</v>
      </c>
      <c r="F699" s="47">
        <f>F700</f>
        <v>1822.39</v>
      </c>
      <c r="G699" s="47"/>
      <c r="H699" s="47"/>
    </row>
    <row r="700" spans="1:8" ht="22.8" x14ac:dyDescent="0.25">
      <c r="A700" s="8" t="s">
        <v>240</v>
      </c>
      <c r="B700" s="8" t="s">
        <v>234</v>
      </c>
      <c r="C700" s="7" t="s">
        <v>572</v>
      </c>
      <c r="D700" s="8">
        <v>612</v>
      </c>
      <c r="E700" s="33" t="s">
        <v>524</v>
      </c>
      <c r="F700" s="47">
        <v>1822.39</v>
      </c>
      <c r="G700" s="47"/>
      <c r="H700" s="47"/>
    </row>
    <row r="701" spans="1:8" ht="34.200000000000003" x14ac:dyDescent="0.25">
      <c r="A701" s="8" t="s">
        <v>240</v>
      </c>
      <c r="B701" s="8" t="s">
        <v>234</v>
      </c>
      <c r="C701" s="7" t="s">
        <v>267</v>
      </c>
      <c r="D701" s="8"/>
      <c r="E701" s="33" t="s">
        <v>268</v>
      </c>
      <c r="F701" s="47">
        <f>F702</f>
        <v>186.6</v>
      </c>
      <c r="G701" s="47"/>
      <c r="H701" s="47"/>
    </row>
    <row r="702" spans="1:8" ht="45.6" x14ac:dyDescent="0.25">
      <c r="A702" s="8" t="s">
        <v>240</v>
      </c>
      <c r="B702" s="8" t="s">
        <v>234</v>
      </c>
      <c r="C702" s="7" t="s">
        <v>267</v>
      </c>
      <c r="D702" s="16" t="s">
        <v>276</v>
      </c>
      <c r="E702" s="34" t="s">
        <v>277</v>
      </c>
      <c r="F702" s="47">
        <f>F703</f>
        <v>186.6</v>
      </c>
      <c r="G702" s="47"/>
      <c r="H702" s="47"/>
    </row>
    <row r="703" spans="1:8" ht="22.8" x14ac:dyDescent="0.25">
      <c r="A703" s="8" t="s">
        <v>240</v>
      </c>
      <c r="B703" s="8" t="s">
        <v>234</v>
      </c>
      <c r="C703" s="7" t="s">
        <v>267</v>
      </c>
      <c r="D703" s="8">
        <v>612</v>
      </c>
      <c r="E703" s="33" t="s">
        <v>524</v>
      </c>
      <c r="F703" s="47">
        <v>186.6</v>
      </c>
      <c r="G703" s="47"/>
      <c r="H703" s="47"/>
    </row>
    <row r="704" spans="1:8" ht="45.6" x14ac:dyDescent="0.25">
      <c r="A704" s="8" t="s">
        <v>240</v>
      </c>
      <c r="B704" s="8" t="s">
        <v>234</v>
      </c>
      <c r="C704" s="7" t="s">
        <v>208</v>
      </c>
      <c r="D704" s="8"/>
      <c r="E704" s="33" t="s">
        <v>211</v>
      </c>
      <c r="F704" s="47">
        <f>F705+F707</f>
        <v>5349.1630000000005</v>
      </c>
      <c r="G704" s="47"/>
      <c r="H704" s="47"/>
    </row>
    <row r="705" spans="1:8" x14ac:dyDescent="0.25">
      <c r="A705" s="8" t="s">
        <v>240</v>
      </c>
      <c r="B705" s="8" t="s">
        <v>234</v>
      </c>
      <c r="C705" s="7" t="s">
        <v>208</v>
      </c>
      <c r="D705" s="8">
        <v>500</v>
      </c>
      <c r="E705" s="33" t="s">
        <v>285</v>
      </c>
      <c r="F705" s="47">
        <f>F706</f>
        <v>4297.2420000000002</v>
      </c>
      <c r="G705" s="47"/>
      <c r="H705" s="47"/>
    </row>
    <row r="706" spans="1:8" x14ac:dyDescent="0.25">
      <c r="A706" s="8" t="s">
        <v>240</v>
      </c>
      <c r="B706" s="8" t="s">
        <v>234</v>
      </c>
      <c r="C706" s="7" t="s">
        <v>208</v>
      </c>
      <c r="D706" s="12" t="s">
        <v>286</v>
      </c>
      <c r="E706" s="43" t="s">
        <v>287</v>
      </c>
      <c r="F706" s="47">
        <v>4297.2420000000002</v>
      </c>
      <c r="G706" s="47"/>
      <c r="H706" s="47"/>
    </row>
    <row r="707" spans="1:8" ht="45.6" x14ac:dyDescent="0.25">
      <c r="A707" s="8" t="s">
        <v>240</v>
      </c>
      <c r="B707" s="8" t="s">
        <v>234</v>
      </c>
      <c r="C707" s="7" t="s">
        <v>208</v>
      </c>
      <c r="D707" s="16" t="s">
        <v>276</v>
      </c>
      <c r="E707" s="34" t="s">
        <v>277</v>
      </c>
      <c r="F707" s="47">
        <f>F708</f>
        <v>1051.921</v>
      </c>
      <c r="G707" s="47"/>
      <c r="H707" s="47"/>
    </row>
    <row r="708" spans="1:8" ht="57" x14ac:dyDescent="0.25">
      <c r="A708" s="8" t="s">
        <v>240</v>
      </c>
      <c r="B708" s="8" t="s">
        <v>234</v>
      </c>
      <c r="C708" s="7" t="s">
        <v>208</v>
      </c>
      <c r="D708" s="8" t="s">
        <v>279</v>
      </c>
      <c r="E708" s="33" t="s">
        <v>615</v>
      </c>
      <c r="F708" s="47">
        <v>1051.921</v>
      </c>
      <c r="G708" s="47"/>
      <c r="H708" s="47"/>
    </row>
    <row r="709" spans="1:8" ht="45.6" x14ac:dyDescent="0.25">
      <c r="A709" s="8" t="s">
        <v>240</v>
      </c>
      <c r="B709" s="8" t="s">
        <v>234</v>
      </c>
      <c r="C709" s="7" t="s">
        <v>209</v>
      </c>
      <c r="D709" s="8"/>
      <c r="E709" s="33" t="s">
        <v>210</v>
      </c>
      <c r="F709" s="47">
        <f>F710</f>
        <v>10.6</v>
      </c>
      <c r="G709" s="47"/>
      <c r="H709" s="47"/>
    </row>
    <row r="710" spans="1:8" ht="45.6" x14ac:dyDescent="0.25">
      <c r="A710" s="8" t="s">
        <v>240</v>
      </c>
      <c r="B710" s="8" t="s">
        <v>234</v>
      </c>
      <c r="C710" s="7" t="s">
        <v>209</v>
      </c>
      <c r="D710" s="16" t="s">
        <v>276</v>
      </c>
      <c r="E710" s="34" t="s">
        <v>277</v>
      </c>
      <c r="F710" s="47">
        <f>F711</f>
        <v>10.6</v>
      </c>
      <c r="G710" s="47"/>
      <c r="H710" s="47"/>
    </row>
    <row r="711" spans="1:8" ht="57" x14ac:dyDescent="0.25">
      <c r="A711" s="8" t="s">
        <v>240</v>
      </c>
      <c r="B711" s="8" t="s">
        <v>234</v>
      </c>
      <c r="C711" s="7" t="s">
        <v>209</v>
      </c>
      <c r="D711" s="8" t="s">
        <v>279</v>
      </c>
      <c r="E711" s="33" t="s">
        <v>615</v>
      </c>
      <c r="F711" s="47">
        <v>10.6</v>
      </c>
      <c r="G711" s="47"/>
      <c r="H711" s="47"/>
    </row>
    <row r="712" spans="1:8" ht="45.6" x14ac:dyDescent="0.25">
      <c r="A712" s="8" t="s">
        <v>240</v>
      </c>
      <c r="B712" s="8" t="s">
        <v>234</v>
      </c>
      <c r="C712" s="7" t="s">
        <v>625</v>
      </c>
      <c r="D712" s="8"/>
      <c r="E712" s="33" t="s">
        <v>624</v>
      </c>
      <c r="F712" s="47">
        <f>F713</f>
        <v>50</v>
      </c>
      <c r="G712" s="47"/>
      <c r="H712" s="47"/>
    </row>
    <row r="713" spans="1:8" ht="45.6" x14ac:dyDescent="0.25">
      <c r="A713" s="8" t="s">
        <v>240</v>
      </c>
      <c r="B713" s="8" t="s">
        <v>234</v>
      </c>
      <c r="C713" s="7" t="s">
        <v>625</v>
      </c>
      <c r="D713" s="16" t="s">
        <v>276</v>
      </c>
      <c r="E713" s="34" t="s">
        <v>277</v>
      </c>
      <c r="F713" s="47">
        <f>F714</f>
        <v>50</v>
      </c>
      <c r="G713" s="47"/>
      <c r="H713" s="47"/>
    </row>
    <row r="714" spans="1:8" ht="22.8" x14ac:dyDescent="0.25">
      <c r="A714" s="8" t="s">
        <v>240</v>
      </c>
      <c r="B714" s="8" t="s">
        <v>234</v>
      </c>
      <c r="C714" s="7" t="s">
        <v>625</v>
      </c>
      <c r="D714" s="8">
        <v>612</v>
      </c>
      <c r="E714" s="33" t="s">
        <v>524</v>
      </c>
      <c r="F714" s="47">
        <v>50</v>
      </c>
      <c r="G714" s="47"/>
      <c r="H714" s="47"/>
    </row>
    <row r="715" spans="1:8" ht="22.8" x14ac:dyDescent="0.25">
      <c r="A715" s="8" t="s">
        <v>240</v>
      </c>
      <c r="B715" s="8" t="s">
        <v>234</v>
      </c>
      <c r="C715" s="7" t="s">
        <v>179</v>
      </c>
      <c r="D715" s="8"/>
      <c r="E715" s="33" t="s">
        <v>155</v>
      </c>
      <c r="F715" s="47">
        <f>F716</f>
        <v>520</v>
      </c>
      <c r="G715" s="47">
        <f t="shared" ref="G715:H718" si="58">G716</f>
        <v>520</v>
      </c>
      <c r="H715" s="47">
        <f t="shared" si="58"/>
        <v>520</v>
      </c>
    </row>
    <row r="716" spans="1:8" ht="34.200000000000003" x14ac:dyDescent="0.25">
      <c r="A716" s="8" t="s">
        <v>240</v>
      </c>
      <c r="B716" s="8" t="s">
        <v>234</v>
      </c>
      <c r="C716" s="7" t="s">
        <v>180</v>
      </c>
      <c r="D716" s="8"/>
      <c r="E716" s="33" t="s">
        <v>156</v>
      </c>
      <c r="F716" s="47">
        <f>F717</f>
        <v>520</v>
      </c>
      <c r="G716" s="47">
        <f t="shared" si="58"/>
        <v>520</v>
      </c>
      <c r="H716" s="47">
        <f t="shared" si="58"/>
        <v>520</v>
      </c>
    </row>
    <row r="717" spans="1:8" ht="57" x14ac:dyDescent="0.25">
      <c r="A717" s="8" t="s">
        <v>240</v>
      </c>
      <c r="B717" s="8" t="s">
        <v>234</v>
      </c>
      <c r="C717" s="7" t="s">
        <v>485</v>
      </c>
      <c r="D717" s="8"/>
      <c r="E717" s="33" t="s">
        <v>297</v>
      </c>
      <c r="F717" s="47">
        <f>F718</f>
        <v>520</v>
      </c>
      <c r="G717" s="47">
        <f t="shared" si="58"/>
        <v>520</v>
      </c>
      <c r="H717" s="47">
        <f t="shared" si="58"/>
        <v>520</v>
      </c>
    </row>
    <row r="718" spans="1:8" ht="45.6" x14ac:dyDescent="0.25">
      <c r="A718" s="8" t="s">
        <v>240</v>
      </c>
      <c r="B718" s="8" t="s">
        <v>234</v>
      </c>
      <c r="C718" s="7" t="s">
        <v>485</v>
      </c>
      <c r="D718" s="16" t="s">
        <v>276</v>
      </c>
      <c r="E718" s="34" t="s">
        <v>277</v>
      </c>
      <c r="F718" s="47">
        <f>F719</f>
        <v>520</v>
      </c>
      <c r="G718" s="47">
        <f t="shared" si="58"/>
        <v>520</v>
      </c>
      <c r="H718" s="47">
        <f t="shared" si="58"/>
        <v>520</v>
      </c>
    </row>
    <row r="719" spans="1:8" ht="57" x14ac:dyDescent="0.25">
      <c r="A719" s="8" t="s">
        <v>240</v>
      </c>
      <c r="B719" s="8" t="s">
        <v>234</v>
      </c>
      <c r="C719" s="7" t="s">
        <v>485</v>
      </c>
      <c r="D719" s="8" t="s">
        <v>279</v>
      </c>
      <c r="E719" s="33" t="s">
        <v>615</v>
      </c>
      <c r="F719" s="47">
        <v>520</v>
      </c>
      <c r="G719" s="47">
        <v>520</v>
      </c>
      <c r="H719" s="47">
        <v>520</v>
      </c>
    </row>
    <row r="720" spans="1:8" ht="34.200000000000003" x14ac:dyDescent="0.25">
      <c r="A720" s="8" t="s">
        <v>240</v>
      </c>
      <c r="B720" s="8" t="s">
        <v>234</v>
      </c>
      <c r="C720" s="7" t="s">
        <v>386</v>
      </c>
      <c r="D720" s="8"/>
      <c r="E720" s="33" t="s">
        <v>96</v>
      </c>
      <c r="F720" s="47">
        <f t="shared" ref="F720:H722" si="59">F721</f>
        <v>0</v>
      </c>
      <c r="G720" s="47">
        <f t="shared" si="59"/>
        <v>900</v>
      </c>
      <c r="H720" s="47">
        <f t="shared" si="59"/>
        <v>900</v>
      </c>
    </row>
    <row r="721" spans="1:8" ht="68.400000000000006" x14ac:dyDescent="0.25">
      <c r="A721" s="8" t="s">
        <v>240</v>
      </c>
      <c r="B721" s="8" t="s">
        <v>234</v>
      </c>
      <c r="C721" s="7" t="s">
        <v>391</v>
      </c>
      <c r="D721" s="8"/>
      <c r="E721" s="33" t="s">
        <v>146</v>
      </c>
      <c r="F721" s="47">
        <f t="shared" si="59"/>
        <v>0</v>
      </c>
      <c r="G721" s="47">
        <f t="shared" si="59"/>
        <v>900</v>
      </c>
      <c r="H721" s="47">
        <f t="shared" si="59"/>
        <v>900</v>
      </c>
    </row>
    <row r="722" spans="1:8" ht="57" x14ac:dyDescent="0.25">
      <c r="A722" s="8" t="s">
        <v>240</v>
      </c>
      <c r="B722" s="8" t="s">
        <v>234</v>
      </c>
      <c r="C722" s="7" t="s">
        <v>398</v>
      </c>
      <c r="D722" s="8"/>
      <c r="E722" s="33" t="s">
        <v>147</v>
      </c>
      <c r="F722" s="47">
        <f>F723</f>
        <v>0</v>
      </c>
      <c r="G722" s="47">
        <f t="shared" si="59"/>
        <v>900</v>
      </c>
      <c r="H722" s="47">
        <f t="shared" si="59"/>
        <v>900</v>
      </c>
    </row>
    <row r="723" spans="1:8" ht="57" x14ac:dyDescent="0.25">
      <c r="A723" s="8" t="s">
        <v>240</v>
      </c>
      <c r="B723" s="8" t="s">
        <v>234</v>
      </c>
      <c r="C723" s="7" t="s">
        <v>486</v>
      </c>
      <c r="D723" s="8"/>
      <c r="E723" s="33" t="s">
        <v>151</v>
      </c>
      <c r="F723" s="47">
        <f t="shared" ref="F723:H724" si="60">F724</f>
        <v>0</v>
      </c>
      <c r="G723" s="47">
        <f t="shared" si="60"/>
        <v>900</v>
      </c>
      <c r="H723" s="47">
        <f t="shared" si="60"/>
        <v>900</v>
      </c>
    </row>
    <row r="724" spans="1:8" ht="45.6" x14ac:dyDescent="0.25">
      <c r="A724" s="8" t="s">
        <v>240</v>
      </c>
      <c r="B724" s="8" t="s">
        <v>234</v>
      </c>
      <c r="C724" s="7" t="s">
        <v>486</v>
      </c>
      <c r="D724" s="16" t="s">
        <v>276</v>
      </c>
      <c r="E724" s="34" t="s">
        <v>277</v>
      </c>
      <c r="F724" s="47">
        <f t="shared" si="60"/>
        <v>0</v>
      </c>
      <c r="G724" s="47">
        <f t="shared" si="60"/>
        <v>900</v>
      </c>
      <c r="H724" s="47">
        <f t="shared" si="60"/>
        <v>900</v>
      </c>
    </row>
    <row r="725" spans="1:8" ht="22.8" x14ac:dyDescent="0.25">
      <c r="A725" s="8" t="s">
        <v>240</v>
      </c>
      <c r="B725" s="8" t="s">
        <v>234</v>
      </c>
      <c r="C725" s="7" t="s">
        <v>486</v>
      </c>
      <c r="D725" s="8">
        <v>612</v>
      </c>
      <c r="E725" s="33" t="s">
        <v>524</v>
      </c>
      <c r="F725" s="47"/>
      <c r="G725" s="47">
        <v>900</v>
      </c>
      <c r="H725" s="47">
        <v>900</v>
      </c>
    </row>
    <row r="726" spans="1:8" ht="12" x14ac:dyDescent="0.25">
      <c r="A726" s="10">
        <v>10</v>
      </c>
      <c r="B726" s="11" t="s">
        <v>228</v>
      </c>
      <c r="C726" s="11"/>
      <c r="D726" s="10"/>
      <c r="E726" s="32" t="s">
        <v>298</v>
      </c>
      <c r="F726" s="46">
        <f>F727+F733+F760</f>
        <v>62823.728000000003</v>
      </c>
      <c r="G726" s="46">
        <f>G727+G733+G760</f>
        <v>60682.5</v>
      </c>
      <c r="H726" s="46">
        <f>H727+H733+H760</f>
        <v>61968.5</v>
      </c>
    </row>
    <row r="727" spans="1:8" ht="12" x14ac:dyDescent="0.25">
      <c r="A727" s="10">
        <v>10</v>
      </c>
      <c r="B727" s="10" t="s">
        <v>234</v>
      </c>
      <c r="C727" s="7"/>
      <c r="D727" s="8"/>
      <c r="E727" s="33" t="s">
        <v>28</v>
      </c>
      <c r="F727" s="46">
        <f t="shared" ref="F727:H728" si="61">F728</f>
        <v>4244.3</v>
      </c>
      <c r="G727" s="46">
        <f t="shared" si="61"/>
        <v>4800</v>
      </c>
      <c r="H727" s="46">
        <f t="shared" si="61"/>
        <v>4800</v>
      </c>
    </row>
    <row r="728" spans="1:8" x14ac:dyDescent="0.25">
      <c r="A728" s="8">
        <v>10</v>
      </c>
      <c r="B728" s="8" t="s">
        <v>234</v>
      </c>
      <c r="C728" s="7" t="s">
        <v>124</v>
      </c>
      <c r="D728" s="7"/>
      <c r="E728" s="38" t="s">
        <v>66</v>
      </c>
      <c r="F728" s="47">
        <f t="shared" si="61"/>
        <v>4244.3</v>
      </c>
      <c r="G728" s="47">
        <f t="shared" si="61"/>
        <v>4800</v>
      </c>
      <c r="H728" s="47">
        <f t="shared" si="61"/>
        <v>4800</v>
      </c>
    </row>
    <row r="729" spans="1:8" ht="22.8" x14ac:dyDescent="0.25">
      <c r="A729" s="8">
        <v>10</v>
      </c>
      <c r="B729" s="8" t="s">
        <v>234</v>
      </c>
      <c r="C729" s="7" t="s">
        <v>515</v>
      </c>
      <c r="D729" s="8"/>
      <c r="E729" s="33" t="s">
        <v>516</v>
      </c>
      <c r="F729" s="47">
        <f>F732</f>
        <v>4244.3</v>
      </c>
      <c r="G729" s="47">
        <f>G732</f>
        <v>4800</v>
      </c>
      <c r="H729" s="47">
        <f>H732</f>
        <v>4800</v>
      </c>
    </row>
    <row r="730" spans="1:8" ht="22.8" x14ac:dyDescent="0.25">
      <c r="A730" s="8">
        <v>10</v>
      </c>
      <c r="B730" s="8" t="s">
        <v>234</v>
      </c>
      <c r="C730" s="7" t="s">
        <v>487</v>
      </c>
      <c r="D730" s="16"/>
      <c r="E730" s="34" t="s">
        <v>517</v>
      </c>
      <c r="F730" s="47">
        <f t="shared" ref="F730:H731" si="62">F731</f>
        <v>4244.3</v>
      </c>
      <c r="G730" s="47">
        <f t="shared" si="62"/>
        <v>4800</v>
      </c>
      <c r="H730" s="47">
        <f t="shared" si="62"/>
        <v>4800</v>
      </c>
    </row>
    <row r="731" spans="1:8" ht="22.8" x14ac:dyDescent="0.25">
      <c r="A731" s="8">
        <v>10</v>
      </c>
      <c r="B731" s="8" t="s">
        <v>234</v>
      </c>
      <c r="C731" s="7" t="s">
        <v>487</v>
      </c>
      <c r="D731" s="16" t="s">
        <v>545</v>
      </c>
      <c r="E731" s="34" t="s">
        <v>14</v>
      </c>
      <c r="F731" s="47">
        <f t="shared" si="62"/>
        <v>4244.3</v>
      </c>
      <c r="G731" s="47">
        <f t="shared" si="62"/>
        <v>4800</v>
      </c>
      <c r="H731" s="47">
        <f t="shared" si="62"/>
        <v>4800</v>
      </c>
    </row>
    <row r="732" spans="1:8" ht="22.8" x14ac:dyDescent="0.25">
      <c r="A732" s="8" t="s">
        <v>299</v>
      </c>
      <c r="B732" s="8" t="s">
        <v>234</v>
      </c>
      <c r="C732" s="7" t="s">
        <v>487</v>
      </c>
      <c r="D732" s="8">
        <v>312</v>
      </c>
      <c r="E732" s="33" t="s">
        <v>530</v>
      </c>
      <c r="F732" s="47">
        <v>4244.3</v>
      </c>
      <c r="G732" s="47">
        <v>4800</v>
      </c>
      <c r="H732" s="47">
        <v>4800</v>
      </c>
    </row>
    <row r="733" spans="1:8" ht="12" x14ac:dyDescent="0.25">
      <c r="A733" s="10" t="s">
        <v>299</v>
      </c>
      <c r="B733" s="10" t="s">
        <v>300</v>
      </c>
      <c r="C733" s="11"/>
      <c r="D733" s="10"/>
      <c r="E733" s="33" t="s">
        <v>301</v>
      </c>
      <c r="F733" s="46">
        <f>F740+F749+F755+F734</f>
        <v>16500.328000000001</v>
      </c>
      <c r="G733" s="46">
        <f>G740+G749+G755</f>
        <v>12517.5</v>
      </c>
      <c r="H733" s="46">
        <f>H740+H749+H755</f>
        <v>12517.5</v>
      </c>
    </row>
    <row r="734" spans="1:8" ht="22.8" x14ac:dyDescent="0.25">
      <c r="A734" s="8" t="s">
        <v>299</v>
      </c>
      <c r="B734" s="8" t="s">
        <v>300</v>
      </c>
      <c r="C734" s="7" t="s">
        <v>132</v>
      </c>
      <c r="D734" s="8"/>
      <c r="E734" s="33" t="s">
        <v>110</v>
      </c>
      <c r="F734" s="50">
        <f>F735</f>
        <v>189</v>
      </c>
      <c r="G734" s="46"/>
      <c r="H734" s="46"/>
    </row>
    <row r="735" spans="1:8" ht="12" x14ac:dyDescent="0.25">
      <c r="A735" s="8" t="s">
        <v>299</v>
      </c>
      <c r="B735" s="8" t="s">
        <v>300</v>
      </c>
      <c r="C735" s="7" t="s">
        <v>142</v>
      </c>
      <c r="D735" s="8"/>
      <c r="E735" s="33" t="s">
        <v>535</v>
      </c>
      <c r="F735" s="50">
        <f>F736</f>
        <v>189</v>
      </c>
      <c r="G735" s="46"/>
      <c r="H735" s="46"/>
    </row>
    <row r="736" spans="1:8" ht="22.8" x14ac:dyDescent="0.25">
      <c r="A736" s="8" t="s">
        <v>299</v>
      </c>
      <c r="B736" s="8" t="s">
        <v>300</v>
      </c>
      <c r="C736" s="7" t="s">
        <v>143</v>
      </c>
      <c r="D736" s="8"/>
      <c r="E736" s="33" t="s">
        <v>368</v>
      </c>
      <c r="F736" s="50">
        <f>F737</f>
        <v>189</v>
      </c>
      <c r="G736" s="49"/>
      <c r="H736" s="49"/>
    </row>
    <row r="737" spans="1:8" ht="45.6" x14ac:dyDescent="0.25">
      <c r="A737" s="8" t="s">
        <v>299</v>
      </c>
      <c r="B737" s="8" t="s">
        <v>300</v>
      </c>
      <c r="C737" s="7" t="s">
        <v>292</v>
      </c>
      <c r="D737" s="8"/>
      <c r="E737" s="33" t="s">
        <v>112</v>
      </c>
      <c r="F737" s="50">
        <f>F738</f>
        <v>189</v>
      </c>
      <c r="G737" s="49"/>
      <c r="H737" s="49"/>
    </row>
    <row r="738" spans="1:8" ht="22.8" x14ac:dyDescent="0.25">
      <c r="A738" s="8" t="s">
        <v>299</v>
      </c>
      <c r="B738" s="8" t="s">
        <v>300</v>
      </c>
      <c r="C738" s="7" t="s">
        <v>292</v>
      </c>
      <c r="D738" s="16" t="s">
        <v>545</v>
      </c>
      <c r="E738" s="34" t="s">
        <v>14</v>
      </c>
      <c r="F738" s="50">
        <f>F739</f>
        <v>189</v>
      </c>
      <c r="G738" s="49"/>
      <c r="H738" s="49"/>
    </row>
    <row r="739" spans="1:8" ht="34.200000000000003" x14ac:dyDescent="0.25">
      <c r="A739" s="8" t="s">
        <v>299</v>
      </c>
      <c r="B739" s="8" t="s">
        <v>300</v>
      </c>
      <c r="C739" s="7" t="s">
        <v>292</v>
      </c>
      <c r="D739" s="8">
        <v>313</v>
      </c>
      <c r="E739" s="33" t="s">
        <v>62</v>
      </c>
      <c r="F739" s="50">
        <v>189</v>
      </c>
      <c r="G739" s="46"/>
      <c r="H739" s="46"/>
    </row>
    <row r="740" spans="1:8" ht="34.200000000000003" x14ac:dyDescent="0.25">
      <c r="A740" s="8" t="s">
        <v>299</v>
      </c>
      <c r="B740" s="8" t="s">
        <v>300</v>
      </c>
      <c r="C740" s="7" t="s">
        <v>386</v>
      </c>
      <c r="D740" s="8"/>
      <c r="E740" s="33" t="s">
        <v>96</v>
      </c>
      <c r="F740" s="47">
        <f t="shared" ref="F740:H741" si="63">F741</f>
        <v>250</v>
      </c>
      <c r="G740" s="47">
        <f t="shared" si="63"/>
        <v>250</v>
      </c>
      <c r="H740" s="47">
        <f t="shared" si="63"/>
        <v>250</v>
      </c>
    </row>
    <row r="741" spans="1:8" ht="45.6" x14ac:dyDescent="0.25">
      <c r="A741" s="8" t="s">
        <v>299</v>
      </c>
      <c r="B741" s="8" t="s">
        <v>300</v>
      </c>
      <c r="C741" s="7" t="s">
        <v>387</v>
      </c>
      <c r="D741" s="8"/>
      <c r="E741" s="33" t="s">
        <v>334</v>
      </c>
      <c r="F741" s="47">
        <f t="shared" si="63"/>
        <v>250</v>
      </c>
      <c r="G741" s="47">
        <f t="shared" si="63"/>
        <v>250</v>
      </c>
      <c r="H741" s="47">
        <f t="shared" si="63"/>
        <v>250</v>
      </c>
    </row>
    <row r="742" spans="1:8" ht="34.200000000000003" x14ac:dyDescent="0.25">
      <c r="A742" s="8" t="s">
        <v>299</v>
      </c>
      <c r="B742" s="8" t="s">
        <v>300</v>
      </c>
      <c r="C742" s="7" t="s">
        <v>389</v>
      </c>
      <c r="D742" s="8"/>
      <c r="E742" s="33" t="s">
        <v>335</v>
      </c>
      <c r="F742" s="47">
        <f>F743+F746</f>
        <v>250</v>
      </c>
      <c r="G742" s="47">
        <f>G743+G746</f>
        <v>250</v>
      </c>
      <c r="H742" s="47">
        <f>H743+H746</f>
        <v>250</v>
      </c>
    </row>
    <row r="743" spans="1:8" ht="45.6" x14ac:dyDescent="0.25">
      <c r="A743" s="8" t="s">
        <v>299</v>
      </c>
      <c r="B743" s="8" t="s">
        <v>300</v>
      </c>
      <c r="C743" s="7" t="s">
        <v>488</v>
      </c>
      <c r="D743" s="8"/>
      <c r="E743" s="33" t="s">
        <v>291</v>
      </c>
      <c r="F743" s="47">
        <f t="shared" ref="F743:H744" si="64">F744</f>
        <v>100</v>
      </c>
      <c r="G743" s="47">
        <f t="shared" si="64"/>
        <v>100</v>
      </c>
      <c r="H743" s="47">
        <f t="shared" si="64"/>
        <v>100</v>
      </c>
    </row>
    <row r="744" spans="1:8" ht="22.8" x14ac:dyDescent="0.25">
      <c r="A744" s="8" t="s">
        <v>299</v>
      </c>
      <c r="B744" s="8" t="s">
        <v>300</v>
      </c>
      <c r="C744" s="7" t="s">
        <v>488</v>
      </c>
      <c r="D744" s="16" t="s">
        <v>545</v>
      </c>
      <c r="E744" s="34" t="s">
        <v>14</v>
      </c>
      <c r="F744" s="47">
        <f t="shared" si="64"/>
        <v>100</v>
      </c>
      <c r="G744" s="47">
        <f t="shared" si="64"/>
        <v>100</v>
      </c>
      <c r="H744" s="47">
        <f t="shared" si="64"/>
        <v>100</v>
      </c>
    </row>
    <row r="745" spans="1:8" ht="34.200000000000003" x14ac:dyDescent="0.25">
      <c r="A745" s="8" t="s">
        <v>299</v>
      </c>
      <c r="B745" s="8" t="s">
        <v>300</v>
      </c>
      <c r="C745" s="7" t="s">
        <v>488</v>
      </c>
      <c r="D745" s="8">
        <v>313</v>
      </c>
      <c r="E745" s="33" t="s">
        <v>178</v>
      </c>
      <c r="F745" s="47">
        <v>100</v>
      </c>
      <c r="G745" s="47">
        <v>100</v>
      </c>
      <c r="H745" s="47">
        <v>100</v>
      </c>
    </row>
    <row r="746" spans="1:8" ht="57" x14ac:dyDescent="0.25">
      <c r="A746" s="8" t="s">
        <v>299</v>
      </c>
      <c r="B746" s="8" t="s">
        <v>300</v>
      </c>
      <c r="C746" s="7" t="s">
        <v>489</v>
      </c>
      <c r="D746" s="8"/>
      <c r="E746" s="33" t="s">
        <v>183</v>
      </c>
      <c r="F746" s="47">
        <f t="shared" ref="F746:H747" si="65">F747</f>
        <v>150</v>
      </c>
      <c r="G746" s="47">
        <f t="shared" si="65"/>
        <v>150</v>
      </c>
      <c r="H746" s="47">
        <f t="shared" si="65"/>
        <v>150</v>
      </c>
    </row>
    <row r="747" spans="1:8" ht="45.6" x14ac:dyDescent="0.25">
      <c r="A747" s="8" t="s">
        <v>299</v>
      </c>
      <c r="B747" s="8" t="s">
        <v>300</v>
      </c>
      <c r="C747" s="7" t="s">
        <v>489</v>
      </c>
      <c r="D747" s="16" t="s">
        <v>276</v>
      </c>
      <c r="E747" s="34" t="s">
        <v>277</v>
      </c>
      <c r="F747" s="47">
        <f t="shared" si="65"/>
        <v>150</v>
      </c>
      <c r="G747" s="47">
        <f t="shared" si="65"/>
        <v>150</v>
      </c>
      <c r="H747" s="47">
        <f t="shared" si="65"/>
        <v>150</v>
      </c>
    </row>
    <row r="748" spans="1:8" ht="57" x14ac:dyDescent="0.25">
      <c r="A748" s="8" t="s">
        <v>299</v>
      </c>
      <c r="B748" s="8" t="s">
        <v>300</v>
      </c>
      <c r="C748" s="7" t="s">
        <v>489</v>
      </c>
      <c r="D748" s="8">
        <v>631</v>
      </c>
      <c r="E748" s="33" t="s">
        <v>348</v>
      </c>
      <c r="F748" s="47">
        <v>150</v>
      </c>
      <c r="G748" s="47">
        <v>150</v>
      </c>
      <c r="H748" s="47">
        <v>150</v>
      </c>
    </row>
    <row r="749" spans="1:8" ht="22.8" x14ac:dyDescent="0.25">
      <c r="A749" s="8" t="s">
        <v>299</v>
      </c>
      <c r="B749" s="8" t="s">
        <v>300</v>
      </c>
      <c r="C749" s="7" t="s">
        <v>390</v>
      </c>
      <c r="D749" s="7"/>
      <c r="E749" s="33" t="s">
        <v>106</v>
      </c>
      <c r="F749" s="47">
        <f t="shared" ref="F749:H753" si="66">F750</f>
        <v>4955.3280000000004</v>
      </c>
      <c r="G749" s="47">
        <f t="shared" si="66"/>
        <v>1161.5</v>
      </c>
      <c r="H749" s="47">
        <f t="shared" si="66"/>
        <v>1161.5</v>
      </c>
    </row>
    <row r="750" spans="1:8" ht="22.8" x14ac:dyDescent="0.25">
      <c r="A750" s="8" t="s">
        <v>299</v>
      </c>
      <c r="B750" s="8" t="s">
        <v>300</v>
      </c>
      <c r="C750" s="7" t="s">
        <v>521</v>
      </c>
      <c r="D750" s="7"/>
      <c r="E750" s="33" t="s">
        <v>332</v>
      </c>
      <c r="F750" s="47">
        <f t="shared" si="66"/>
        <v>4955.3280000000004</v>
      </c>
      <c r="G750" s="47">
        <f t="shared" si="66"/>
        <v>1161.5</v>
      </c>
      <c r="H750" s="47">
        <f t="shared" si="66"/>
        <v>1161.5</v>
      </c>
    </row>
    <row r="751" spans="1:8" ht="22.8" x14ac:dyDescent="0.25">
      <c r="A751" s="8" t="s">
        <v>299</v>
      </c>
      <c r="B751" s="8" t="s">
        <v>300</v>
      </c>
      <c r="C751" s="7" t="s">
        <v>522</v>
      </c>
      <c r="D751" s="7"/>
      <c r="E751" s="33" t="s">
        <v>109</v>
      </c>
      <c r="F751" s="47">
        <f>F752</f>
        <v>4955.3280000000004</v>
      </c>
      <c r="G751" s="47">
        <f>G752</f>
        <v>1161.5</v>
      </c>
      <c r="H751" s="47">
        <f>H752</f>
        <v>1161.5</v>
      </c>
    </row>
    <row r="752" spans="1:8" ht="22.8" x14ac:dyDescent="0.25">
      <c r="A752" s="8" t="s">
        <v>299</v>
      </c>
      <c r="B752" s="8" t="s">
        <v>300</v>
      </c>
      <c r="C752" s="7" t="s">
        <v>30</v>
      </c>
      <c r="D752" s="7"/>
      <c r="E752" s="33" t="s">
        <v>31</v>
      </c>
      <c r="F752" s="47">
        <f t="shared" si="66"/>
        <v>4955.3280000000004</v>
      </c>
      <c r="G752" s="47">
        <f t="shared" si="66"/>
        <v>1161.5</v>
      </c>
      <c r="H752" s="47">
        <f t="shared" si="66"/>
        <v>1161.5</v>
      </c>
    </row>
    <row r="753" spans="1:8" ht="22.8" x14ac:dyDescent="0.25">
      <c r="A753" s="8" t="s">
        <v>299</v>
      </c>
      <c r="B753" s="8" t="s">
        <v>300</v>
      </c>
      <c r="C753" s="7" t="s">
        <v>30</v>
      </c>
      <c r="D753" s="16" t="s">
        <v>545</v>
      </c>
      <c r="E753" s="34" t="s">
        <v>14</v>
      </c>
      <c r="F753" s="47">
        <f t="shared" si="66"/>
        <v>4955.3280000000004</v>
      </c>
      <c r="G753" s="47">
        <f t="shared" si="66"/>
        <v>1161.5</v>
      </c>
      <c r="H753" s="47">
        <f t="shared" si="66"/>
        <v>1161.5</v>
      </c>
    </row>
    <row r="754" spans="1:8" x14ac:dyDescent="0.25">
      <c r="A754" s="8" t="s">
        <v>299</v>
      </c>
      <c r="B754" s="8" t="s">
        <v>300</v>
      </c>
      <c r="C754" s="7" t="s">
        <v>30</v>
      </c>
      <c r="D754" s="8" t="s">
        <v>118</v>
      </c>
      <c r="E754" s="33" t="s">
        <v>119</v>
      </c>
      <c r="F754" s="47">
        <v>4955.3280000000004</v>
      </c>
      <c r="G754" s="47">
        <v>1161.5</v>
      </c>
      <c r="H754" s="47">
        <v>1161.5</v>
      </c>
    </row>
    <row r="755" spans="1:8" ht="22.8" x14ac:dyDescent="0.25">
      <c r="A755" s="8" t="s">
        <v>299</v>
      </c>
      <c r="B755" s="8" t="s">
        <v>300</v>
      </c>
      <c r="C755" s="7" t="s">
        <v>124</v>
      </c>
      <c r="D755" s="7"/>
      <c r="E755" s="33" t="s">
        <v>66</v>
      </c>
      <c r="F755" s="47">
        <f t="shared" ref="F755:H756" si="67">F756</f>
        <v>11106</v>
      </c>
      <c r="G755" s="47">
        <f t="shared" si="67"/>
        <v>11106</v>
      </c>
      <c r="H755" s="47">
        <f t="shared" si="67"/>
        <v>11106</v>
      </c>
    </row>
    <row r="756" spans="1:8" ht="22.8" x14ac:dyDescent="0.25">
      <c r="A756" s="8" t="s">
        <v>299</v>
      </c>
      <c r="B756" s="8" t="s">
        <v>300</v>
      </c>
      <c r="C756" s="7" t="s">
        <v>403</v>
      </c>
      <c r="D756" s="7"/>
      <c r="E756" s="33" t="s">
        <v>67</v>
      </c>
      <c r="F756" s="47">
        <f t="shared" si="67"/>
        <v>11106</v>
      </c>
      <c r="G756" s="47">
        <f t="shared" si="67"/>
        <v>11106</v>
      </c>
      <c r="H756" s="47">
        <f t="shared" si="67"/>
        <v>11106</v>
      </c>
    </row>
    <row r="757" spans="1:8" ht="79.8" x14ac:dyDescent="0.25">
      <c r="A757" s="8" t="s">
        <v>299</v>
      </c>
      <c r="B757" s="8" t="s">
        <v>300</v>
      </c>
      <c r="C757" s="7" t="s">
        <v>490</v>
      </c>
      <c r="D757" s="8"/>
      <c r="E757" s="33" t="s">
        <v>122</v>
      </c>
      <c r="F757" s="47">
        <f t="shared" ref="F757:H758" si="68">F758</f>
        <v>11106</v>
      </c>
      <c r="G757" s="47">
        <f t="shared" si="68"/>
        <v>11106</v>
      </c>
      <c r="H757" s="47">
        <f t="shared" si="68"/>
        <v>11106</v>
      </c>
    </row>
    <row r="758" spans="1:8" ht="22.8" x14ac:dyDescent="0.25">
      <c r="A758" s="8" t="s">
        <v>299</v>
      </c>
      <c r="B758" s="8" t="s">
        <v>300</v>
      </c>
      <c r="C758" s="7" t="s">
        <v>490</v>
      </c>
      <c r="D758" s="16" t="s">
        <v>545</v>
      </c>
      <c r="E758" s="34" t="s">
        <v>14</v>
      </c>
      <c r="F758" s="47">
        <f t="shared" si="68"/>
        <v>11106</v>
      </c>
      <c r="G758" s="47">
        <f t="shared" si="68"/>
        <v>11106</v>
      </c>
      <c r="H758" s="47">
        <f t="shared" si="68"/>
        <v>11106</v>
      </c>
    </row>
    <row r="759" spans="1:8" ht="34.200000000000003" x14ac:dyDescent="0.25">
      <c r="A759" s="8" t="s">
        <v>299</v>
      </c>
      <c r="B759" s="8" t="s">
        <v>300</v>
      </c>
      <c r="C759" s="7" t="s">
        <v>490</v>
      </c>
      <c r="D759" s="8">
        <v>313</v>
      </c>
      <c r="E759" s="33" t="s">
        <v>62</v>
      </c>
      <c r="F759" s="47">
        <v>11106</v>
      </c>
      <c r="G759" s="47">
        <v>11106</v>
      </c>
      <c r="H759" s="47">
        <v>11106</v>
      </c>
    </row>
    <row r="760" spans="1:8" ht="12" x14ac:dyDescent="0.25">
      <c r="A760" s="10" t="s">
        <v>299</v>
      </c>
      <c r="B760" s="10" t="s">
        <v>227</v>
      </c>
      <c r="C760" s="51"/>
      <c r="D760" s="52"/>
      <c r="E760" s="36" t="s">
        <v>29</v>
      </c>
      <c r="F760" s="46">
        <f>F761+F769</f>
        <v>42079.100000000006</v>
      </c>
      <c r="G760" s="46">
        <f>G761+G769</f>
        <v>43365</v>
      </c>
      <c r="H760" s="46">
        <f>H761+H769</f>
        <v>44651</v>
      </c>
    </row>
    <row r="761" spans="1:8" ht="22.8" x14ac:dyDescent="0.25">
      <c r="A761" s="8" t="s">
        <v>299</v>
      </c>
      <c r="B761" s="8" t="s">
        <v>227</v>
      </c>
      <c r="C761" s="7" t="s">
        <v>132</v>
      </c>
      <c r="D761" s="52"/>
      <c r="E761" s="33" t="s">
        <v>110</v>
      </c>
      <c r="F761" s="50">
        <f>F762</f>
        <v>20216.8</v>
      </c>
      <c r="G761" s="50">
        <f t="shared" ref="G761:H763" si="69">G762</f>
        <v>20216.8</v>
      </c>
      <c r="H761" s="50">
        <f t="shared" si="69"/>
        <v>20216.8</v>
      </c>
    </row>
    <row r="762" spans="1:8" ht="22.8" x14ac:dyDescent="0.25">
      <c r="A762" s="8" t="s">
        <v>299</v>
      </c>
      <c r="B762" s="8" t="s">
        <v>227</v>
      </c>
      <c r="C762" s="7" t="s">
        <v>133</v>
      </c>
      <c r="D762" s="8"/>
      <c r="E762" s="33" t="s">
        <v>111</v>
      </c>
      <c r="F762" s="50">
        <f>F763</f>
        <v>20216.8</v>
      </c>
      <c r="G762" s="50">
        <f t="shared" si="69"/>
        <v>20216.8</v>
      </c>
      <c r="H762" s="50">
        <f t="shared" si="69"/>
        <v>20216.8</v>
      </c>
    </row>
    <row r="763" spans="1:8" ht="68.400000000000006" x14ac:dyDescent="0.25">
      <c r="A763" s="8" t="s">
        <v>299</v>
      </c>
      <c r="B763" s="8" t="s">
        <v>227</v>
      </c>
      <c r="C763" s="7" t="s">
        <v>200</v>
      </c>
      <c r="D763" s="8"/>
      <c r="E763" s="33" t="s">
        <v>159</v>
      </c>
      <c r="F763" s="50">
        <f>F764</f>
        <v>20216.8</v>
      </c>
      <c r="G763" s="50">
        <f t="shared" si="69"/>
        <v>20216.8</v>
      </c>
      <c r="H763" s="50">
        <f t="shared" si="69"/>
        <v>20216.8</v>
      </c>
    </row>
    <row r="764" spans="1:8" ht="68.400000000000006" x14ac:dyDescent="0.25">
      <c r="A764" s="8" t="s">
        <v>299</v>
      </c>
      <c r="B764" s="8" t="s">
        <v>227</v>
      </c>
      <c r="C764" s="7" t="s">
        <v>491</v>
      </c>
      <c r="D764" s="48"/>
      <c r="E764" s="40" t="s">
        <v>216</v>
      </c>
      <c r="F764" s="50">
        <f>F768+F765</f>
        <v>20216.8</v>
      </c>
      <c r="G764" s="50">
        <f>G768+G765</f>
        <v>20216.8</v>
      </c>
      <c r="H764" s="50">
        <f>H768+H765</f>
        <v>20216.8</v>
      </c>
    </row>
    <row r="765" spans="1:8" ht="22.8" x14ac:dyDescent="0.25">
      <c r="A765" s="8" t="s">
        <v>299</v>
      </c>
      <c r="B765" s="8" t="s">
        <v>227</v>
      </c>
      <c r="C765" s="7" t="s">
        <v>491</v>
      </c>
      <c r="D765" s="16" t="s">
        <v>236</v>
      </c>
      <c r="E765" s="34" t="s">
        <v>237</v>
      </c>
      <c r="F765" s="50">
        <f>F766</f>
        <v>505</v>
      </c>
      <c r="G765" s="50">
        <f>G766</f>
        <v>505</v>
      </c>
      <c r="H765" s="50">
        <f>H766</f>
        <v>505</v>
      </c>
    </row>
    <row r="766" spans="1:8" ht="22.8" x14ac:dyDescent="0.25">
      <c r="A766" s="8" t="s">
        <v>299</v>
      </c>
      <c r="B766" s="8" t="s">
        <v>227</v>
      </c>
      <c r="C766" s="7" t="s">
        <v>491</v>
      </c>
      <c r="D766" s="8" t="s">
        <v>238</v>
      </c>
      <c r="E766" s="33" t="s">
        <v>222</v>
      </c>
      <c r="F766" s="50">
        <v>505</v>
      </c>
      <c r="G766" s="50">
        <v>505</v>
      </c>
      <c r="H766" s="50">
        <v>505</v>
      </c>
    </row>
    <row r="767" spans="1:8" ht="22.8" x14ac:dyDescent="0.25">
      <c r="A767" s="8" t="s">
        <v>299</v>
      </c>
      <c r="B767" s="8" t="s">
        <v>227</v>
      </c>
      <c r="C767" s="7" t="s">
        <v>491</v>
      </c>
      <c r="D767" s="16" t="s">
        <v>545</v>
      </c>
      <c r="E767" s="34" t="s">
        <v>14</v>
      </c>
      <c r="F767" s="50">
        <f>F768</f>
        <v>19711.8</v>
      </c>
      <c r="G767" s="50">
        <f>G768</f>
        <v>19711.8</v>
      </c>
      <c r="H767" s="50">
        <f>H768</f>
        <v>19711.8</v>
      </c>
    </row>
    <row r="768" spans="1:8" ht="34.200000000000003" x14ac:dyDescent="0.25">
      <c r="A768" s="8" t="s">
        <v>299</v>
      </c>
      <c r="B768" s="8" t="s">
        <v>227</v>
      </c>
      <c r="C768" s="7" t="s">
        <v>491</v>
      </c>
      <c r="D768" s="8">
        <v>321</v>
      </c>
      <c r="E768" s="33" t="s">
        <v>131</v>
      </c>
      <c r="F768" s="50">
        <v>19711.8</v>
      </c>
      <c r="G768" s="50">
        <v>19711.8</v>
      </c>
      <c r="H768" s="50">
        <v>19711.8</v>
      </c>
    </row>
    <row r="769" spans="1:8" ht="22.8" x14ac:dyDescent="0.25">
      <c r="A769" s="8" t="s">
        <v>299</v>
      </c>
      <c r="B769" s="8" t="s">
        <v>227</v>
      </c>
      <c r="C769" s="7" t="s">
        <v>124</v>
      </c>
      <c r="D769" s="7"/>
      <c r="E769" s="33" t="s">
        <v>66</v>
      </c>
      <c r="F769" s="47">
        <f>F770</f>
        <v>21862.300000000003</v>
      </c>
      <c r="G769" s="47">
        <f>G770</f>
        <v>23148.2</v>
      </c>
      <c r="H769" s="47">
        <f>H770</f>
        <v>24434.199999999997</v>
      </c>
    </row>
    <row r="770" spans="1:8" ht="22.8" x14ac:dyDescent="0.25">
      <c r="A770" s="8" t="s">
        <v>299</v>
      </c>
      <c r="B770" s="8" t="s">
        <v>227</v>
      </c>
      <c r="C770" s="7" t="s">
        <v>403</v>
      </c>
      <c r="D770" s="7"/>
      <c r="E770" s="33" t="s">
        <v>67</v>
      </c>
      <c r="F770" s="47">
        <f>F774+F771</f>
        <v>21862.300000000003</v>
      </c>
      <c r="G770" s="47">
        <f>G774+G771</f>
        <v>23148.2</v>
      </c>
      <c r="H770" s="47">
        <f>H774+H771</f>
        <v>24434.199999999997</v>
      </c>
    </row>
    <row r="771" spans="1:8" ht="57" x14ac:dyDescent="0.25">
      <c r="A771" s="8" t="s">
        <v>299</v>
      </c>
      <c r="B771" s="8" t="s">
        <v>227</v>
      </c>
      <c r="C771" s="18" t="s">
        <v>492</v>
      </c>
      <c r="D771" s="48"/>
      <c r="E771" s="39" t="s">
        <v>570</v>
      </c>
      <c r="F771" s="47">
        <f t="shared" ref="F771:H772" si="70">F772</f>
        <v>6430.1</v>
      </c>
      <c r="G771" s="47">
        <f t="shared" si="70"/>
        <v>7716</v>
      </c>
      <c r="H771" s="47">
        <f t="shared" si="70"/>
        <v>7716.1</v>
      </c>
    </row>
    <row r="772" spans="1:8" ht="34.200000000000003" x14ac:dyDescent="0.25">
      <c r="A772" s="8" t="s">
        <v>299</v>
      </c>
      <c r="B772" s="8" t="s">
        <v>227</v>
      </c>
      <c r="C772" s="18" t="s">
        <v>492</v>
      </c>
      <c r="D772" s="16">
        <v>400</v>
      </c>
      <c r="E772" s="34" t="s">
        <v>197</v>
      </c>
      <c r="F772" s="47">
        <f t="shared" si="70"/>
        <v>6430.1</v>
      </c>
      <c r="G772" s="47">
        <f t="shared" si="70"/>
        <v>7716</v>
      </c>
      <c r="H772" s="47">
        <f t="shared" si="70"/>
        <v>7716.1</v>
      </c>
    </row>
    <row r="773" spans="1:8" ht="45.6" x14ac:dyDescent="0.25">
      <c r="A773" s="8" t="s">
        <v>299</v>
      </c>
      <c r="B773" s="8" t="s">
        <v>227</v>
      </c>
      <c r="C773" s="18" t="s">
        <v>492</v>
      </c>
      <c r="D773" s="8">
        <v>412</v>
      </c>
      <c r="E773" s="33" t="s">
        <v>182</v>
      </c>
      <c r="F773" s="47">
        <v>6430.1</v>
      </c>
      <c r="G773" s="47">
        <v>7716</v>
      </c>
      <c r="H773" s="47">
        <v>7716.1</v>
      </c>
    </row>
    <row r="774" spans="1:8" ht="79.8" x14ac:dyDescent="0.25">
      <c r="A774" s="8" t="s">
        <v>299</v>
      </c>
      <c r="B774" s="8" t="s">
        <v>227</v>
      </c>
      <c r="C774" s="77" t="s">
        <v>77</v>
      </c>
      <c r="D774" s="48"/>
      <c r="E774" s="39" t="s">
        <v>78</v>
      </c>
      <c r="F774" s="47">
        <f t="shared" ref="F774:H775" si="71">F775</f>
        <v>15432.2</v>
      </c>
      <c r="G774" s="47">
        <f t="shared" si="71"/>
        <v>15432.2</v>
      </c>
      <c r="H774" s="47">
        <f t="shared" si="71"/>
        <v>16718.099999999999</v>
      </c>
    </row>
    <row r="775" spans="1:8" ht="34.200000000000003" x14ac:dyDescent="0.25">
      <c r="A775" s="8" t="s">
        <v>299</v>
      </c>
      <c r="B775" s="8" t="s">
        <v>227</v>
      </c>
      <c r="C775" s="77" t="s">
        <v>77</v>
      </c>
      <c r="D775" s="16">
        <v>400</v>
      </c>
      <c r="E775" s="34" t="s">
        <v>197</v>
      </c>
      <c r="F775" s="47">
        <f t="shared" si="71"/>
        <v>15432.2</v>
      </c>
      <c r="G775" s="47">
        <f t="shared" si="71"/>
        <v>15432.2</v>
      </c>
      <c r="H775" s="47">
        <f t="shared" si="71"/>
        <v>16718.099999999999</v>
      </c>
    </row>
    <row r="776" spans="1:8" ht="45.6" x14ac:dyDescent="0.25">
      <c r="A776" s="8" t="s">
        <v>299</v>
      </c>
      <c r="B776" s="8" t="s">
        <v>227</v>
      </c>
      <c r="C776" s="77" t="s">
        <v>77</v>
      </c>
      <c r="D776" s="8">
        <v>412</v>
      </c>
      <c r="E776" s="33" t="s">
        <v>182</v>
      </c>
      <c r="F776" s="47">
        <v>15432.2</v>
      </c>
      <c r="G776" s="47">
        <v>15432.2</v>
      </c>
      <c r="H776" s="72">
        <v>16718.099999999999</v>
      </c>
    </row>
    <row r="777" spans="1:8" ht="12" x14ac:dyDescent="0.25">
      <c r="A777" s="10" t="s">
        <v>302</v>
      </c>
      <c r="B777" s="10" t="s">
        <v>228</v>
      </c>
      <c r="C777" s="11"/>
      <c r="D777" s="10"/>
      <c r="E777" s="37" t="s">
        <v>303</v>
      </c>
      <c r="F777" s="46">
        <f t="shared" ref="F777:H778" si="72">F778</f>
        <v>3465.8360000000002</v>
      </c>
      <c r="G777" s="46">
        <f t="shared" si="72"/>
        <v>3000</v>
      </c>
      <c r="H777" s="46">
        <f t="shared" si="72"/>
        <v>3000</v>
      </c>
    </row>
    <row r="778" spans="1:8" ht="12" x14ac:dyDescent="0.25">
      <c r="A778" s="10" t="s">
        <v>302</v>
      </c>
      <c r="B778" s="10" t="s">
        <v>274</v>
      </c>
      <c r="C778" s="7"/>
      <c r="D778" s="8"/>
      <c r="E778" s="33" t="s">
        <v>304</v>
      </c>
      <c r="F778" s="47">
        <f t="shared" si="72"/>
        <v>3465.8360000000002</v>
      </c>
      <c r="G778" s="47">
        <f t="shared" si="72"/>
        <v>3000</v>
      </c>
      <c r="H778" s="47">
        <f t="shared" si="72"/>
        <v>3000</v>
      </c>
    </row>
    <row r="779" spans="1:8" ht="22.8" x14ac:dyDescent="0.25">
      <c r="A779" s="8" t="s">
        <v>302</v>
      </c>
      <c r="B779" s="8" t="s">
        <v>274</v>
      </c>
      <c r="C779" s="7" t="s">
        <v>399</v>
      </c>
      <c r="D779" s="8"/>
      <c r="E779" s="33" t="s">
        <v>193</v>
      </c>
      <c r="F779" s="47">
        <f>F780+F791</f>
        <v>3465.8360000000002</v>
      </c>
      <c r="G779" s="47">
        <f>G780+G791</f>
        <v>3000</v>
      </c>
      <c r="H779" s="47">
        <f>H780+H791</f>
        <v>3000</v>
      </c>
    </row>
    <row r="780" spans="1:8" ht="22.8" x14ac:dyDescent="0.25">
      <c r="A780" s="8" t="s">
        <v>302</v>
      </c>
      <c r="B780" s="8" t="s">
        <v>274</v>
      </c>
      <c r="C780" s="7" t="s">
        <v>400</v>
      </c>
      <c r="D780" s="8"/>
      <c r="E780" s="33" t="s">
        <v>194</v>
      </c>
      <c r="F780" s="47">
        <f>F781</f>
        <v>2265.8360000000002</v>
      </c>
      <c r="G780" s="47">
        <f>G781</f>
        <v>1800</v>
      </c>
      <c r="H780" s="47">
        <f>H781</f>
        <v>1800</v>
      </c>
    </row>
    <row r="781" spans="1:8" ht="68.400000000000006" x14ac:dyDescent="0.25">
      <c r="A781" s="8" t="s">
        <v>302</v>
      </c>
      <c r="B781" s="8" t="s">
        <v>274</v>
      </c>
      <c r="C781" s="7" t="s">
        <v>401</v>
      </c>
      <c r="D781" s="8"/>
      <c r="E781" s="33" t="s">
        <v>195</v>
      </c>
      <c r="F781" s="47">
        <f>F782+F785+F788</f>
        <v>2265.8360000000002</v>
      </c>
      <c r="G781" s="47">
        <f>G782+G785</f>
        <v>1800</v>
      </c>
      <c r="H781" s="47">
        <f>H782+H785</f>
        <v>1800</v>
      </c>
    </row>
    <row r="782" spans="1:8" ht="102.6" x14ac:dyDescent="0.25">
      <c r="A782" s="8" t="s">
        <v>302</v>
      </c>
      <c r="B782" s="8" t="s">
        <v>274</v>
      </c>
      <c r="C782" s="7" t="s">
        <v>493</v>
      </c>
      <c r="D782" s="8"/>
      <c r="E782" s="33" t="s">
        <v>115</v>
      </c>
      <c r="F782" s="47">
        <f t="shared" ref="F782:H783" si="73">F783</f>
        <v>692.13599999999997</v>
      </c>
      <c r="G782" s="47">
        <f t="shared" si="73"/>
        <v>800</v>
      </c>
      <c r="H782" s="47">
        <f t="shared" si="73"/>
        <v>800</v>
      </c>
    </row>
    <row r="783" spans="1:8" ht="22.8" x14ac:dyDescent="0.25">
      <c r="A783" s="8" t="s">
        <v>302</v>
      </c>
      <c r="B783" s="8" t="s">
        <v>274</v>
      </c>
      <c r="C783" s="7" t="s">
        <v>493</v>
      </c>
      <c r="D783" s="16" t="s">
        <v>236</v>
      </c>
      <c r="E783" s="34" t="s">
        <v>237</v>
      </c>
      <c r="F783" s="47">
        <f t="shared" si="73"/>
        <v>692.13599999999997</v>
      </c>
      <c r="G783" s="47">
        <f t="shared" si="73"/>
        <v>800</v>
      </c>
      <c r="H783" s="47">
        <f t="shared" si="73"/>
        <v>800</v>
      </c>
    </row>
    <row r="784" spans="1:8" ht="22.8" x14ac:dyDescent="0.25">
      <c r="A784" s="8" t="s">
        <v>302</v>
      </c>
      <c r="B784" s="8" t="s">
        <v>274</v>
      </c>
      <c r="C784" s="7" t="s">
        <v>493</v>
      </c>
      <c r="D784" s="8" t="s">
        <v>238</v>
      </c>
      <c r="E784" s="33" t="s">
        <v>222</v>
      </c>
      <c r="F784" s="47">
        <v>692.13599999999997</v>
      </c>
      <c r="G784" s="47">
        <v>800</v>
      </c>
      <c r="H784" s="47">
        <v>800</v>
      </c>
    </row>
    <row r="785" spans="1:8" ht="57" x14ac:dyDescent="0.25">
      <c r="A785" s="8" t="s">
        <v>302</v>
      </c>
      <c r="B785" s="8" t="s">
        <v>274</v>
      </c>
      <c r="C785" s="7" t="s">
        <v>494</v>
      </c>
      <c r="D785" s="8"/>
      <c r="E785" s="33" t="s">
        <v>305</v>
      </c>
      <c r="F785" s="47">
        <f t="shared" ref="F785:H786" si="74">F786</f>
        <v>1000</v>
      </c>
      <c r="G785" s="47">
        <f t="shared" si="74"/>
        <v>1000</v>
      </c>
      <c r="H785" s="47">
        <f t="shared" si="74"/>
        <v>1000</v>
      </c>
    </row>
    <row r="786" spans="1:8" ht="68.400000000000006" x14ac:dyDescent="0.25">
      <c r="A786" s="8" t="s">
        <v>302</v>
      </c>
      <c r="B786" s="8" t="s">
        <v>274</v>
      </c>
      <c r="C786" s="7" t="s">
        <v>494</v>
      </c>
      <c r="D786" s="16" t="s">
        <v>537</v>
      </c>
      <c r="E786" s="34" t="s">
        <v>538</v>
      </c>
      <c r="F786" s="47">
        <f t="shared" si="74"/>
        <v>1000</v>
      </c>
      <c r="G786" s="47">
        <f t="shared" si="74"/>
        <v>1000</v>
      </c>
      <c r="H786" s="47">
        <f t="shared" si="74"/>
        <v>1000</v>
      </c>
    </row>
    <row r="787" spans="1:8" ht="57" x14ac:dyDescent="0.25">
      <c r="A787" s="8" t="s">
        <v>302</v>
      </c>
      <c r="B787" s="8" t="s">
        <v>274</v>
      </c>
      <c r="C787" s="7" t="s">
        <v>494</v>
      </c>
      <c r="D787" s="8">
        <v>123</v>
      </c>
      <c r="E787" s="33" t="s">
        <v>503</v>
      </c>
      <c r="F787" s="47">
        <v>1000</v>
      </c>
      <c r="G787" s="47">
        <v>1000</v>
      </c>
      <c r="H787" s="47">
        <v>1000</v>
      </c>
    </row>
    <row r="788" spans="1:8" ht="45.6" x14ac:dyDescent="0.25">
      <c r="A788" s="8" t="s">
        <v>302</v>
      </c>
      <c r="B788" s="8" t="s">
        <v>274</v>
      </c>
      <c r="C788" s="13" t="s">
        <v>613</v>
      </c>
      <c r="D788" s="12"/>
      <c r="E788" s="43" t="s">
        <v>590</v>
      </c>
      <c r="F788" s="53">
        <f>F789</f>
        <v>573.70000000000005</v>
      </c>
      <c r="G788" s="47"/>
      <c r="H788" s="47"/>
    </row>
    <row r="789" spans="1:8" x14ac:dyDescent="0.25">
      <c r="A789" s="8" t="s">
        <v>302</v>
      </c>
      <c r="B789" s="8" t="s">
        <v>274</v>
      </c>
      <c r="C789" s="13" t="s">
        <v>613</v>
      </c>
      <c r="D789" s="8">
        <v>500</v>
      </c>
      <c r="E789" s="33" t="s">
        <v>285</v>
      </c>
      <c r="F789" s="53">
        <f>F790</f>
        <v>573.70000000000005</v>
      </c>
      <c r="G789" s="47"/>
      <c r="H789" s="47"/>
    </row>
    <row r="790" spans="1:8" x14ac:dyDescent="0.25">
      <c r="A790" s="8" t="s">
        <v>302</v>
      </c>
      <c r="B790" s="8" t="s">
        <v>274</v>
      </c>
      <c r="C790" s="13" t="s">
        <v>613</v>
      </c>
      <c r="D790" s="12" t="s">
        <v>286</v>
      </c>
      <c r="E790" s="43" t="s">
        <v>287</v>
      </c>
      <c r="F790" s="53">
        <v>573.70000000000005</v>
      </c>
      <c r="G790" s="47"/>
      <c r="H790" s="47"/>
    </row>
    <row r="791" spans="1:8" ht="34.200000000000003" x14ac:dyDescent="0.25">
      <c r="A791" s="8" t="s">
        <v>302</v>
      </c>
      <c r="B791" s="8" t="s">
        <v>274</v>
      </c>
      <c r="C791" s="7" t="s">
        <v>402</v>
      </c>
      <c r="D791" s="8"/>
      <c r="E791" s="33" t="s">
        <v>508</v>
      </c>
      <c r="F791" s="47">
        <f>F793+F796</f>
        <v>1200</v>
      </c>
      <c r="G791" s="47">
        <f>G793+G796</f>
        <v>1200</v>
      </c>
      <c r="H791" s="47">
        <f>H793+H796</f>
        <v>1200</v>
      </c>
    </row>
    <row r="792" spans="1:8" ht="45.6" x14ac:dyDescent="0.25">
      <c r="A792" s="8" t="s">
        <v>302</v>
      </c>
      <c r="B792" s="8" t="s">
        <v>274</v>
      </c>
      <c r="C792" s="7" t="s">
        <v>514</v>
      </c>
      <c r="D792" s="8"/>
      <c r="E792" s="33" t="s">
        <v>116</v>
      </c>
      <c r="F792" s="47">
        <f>F793+F796</f>
        <v>1200</v>
      </c>
      <c r="G792" s="47">
        <f>G793+G796</f>
        <v>1200</v>
      </c>
      <c r="H792" s="47">
        <f>H793+H796</f>
        <v>1200</v>
      </c>
    </row>
    <row r="793" spans="1:8" ht="68.400000000000006" x14ac:dyDescent="0.25">
      <c r="A793" s="8" t="s">
        <v>302</v>
      </c>
      <c r="B793" s="8" t="s">
        <v>274</v>
      </c>
      <c r="C793" s="7" t="s">
        <v>495</v>
      </c>
      <c r="D793" s="8"/>
      <c r="E793" s="33" t="s">
        <v>117</v>
      </c>
      <c r="F793" s="47">
        <f t="shared" ref="F793:H794" si="75">F794</f>
        <v>1050</v>
      </c>
      <c r="G793" s="47">
        <f t="shared" si="75"/>
        <v>1050</v>
      </c>
      <c r="H793" s="47">
        <f t="shared" si="75"/>
        <v>1050</v>
      </c>
    </row>
    <row r="794" spans="1:8" ht="68.400000000000006" x14ac:dyDescent="0.25">
      <c r="A794" s="8" t="s">
        <v>302</v>
      </c>
      <c r="B794" s="8" t="s">
        <v>274</v>
      </c>
      <c r="C794" s="7" t="s">
        <v>495</v>
      </c>
      <c r="D794" s="16" t="s">
        <v>537</v>
      </c>
      <c r="E794" s="34" t="s">
        <v>538</v>
      </c>
      <c r="F794" s="47">
        <f t="shared" si="75"/>
        <v>1050</v>
      </c>
      <c r="G794" s="47">
        <f t="shared" si="75"/>
        <v>1050</v>
      </c>
      <c r="H794" s="47">
        <f t="shared" si="75"/>
        <v>1050</v>
      </c>
    </row>
    <row r="795" spans="1:8" ht="57" x14ac:dyDescent="0.25">
      <c r="A795" s="8" t="s">
        <v>302</v>
      </c>
      <c r="B795" s="8" t="s">
        <v>274</v>
      </c>
      <c r="C795" s="7" t="s">
        <v>495</v>
      </c>
      <c r="D795" s="8">
        <v>123</v>
      </c>
      <c r="E795" s="33" t="s">
        <v>503</v>
      </c>
      <c r="F795" s="47">
        <v>1050</v>
      </c>
      <c r="G795" s="47">
        <v>1050</v>
      </c>
      <c r="H795" s="47">
        <v>1050</v>
      </c>
    </row>
    <row r="796" spans="1:8" ht="45.6" x14ac:dyDescent="0.25">
      <c r="A796" s="8" t="s">
        <v>302</v>
      </c>
      <c r="B796" s="8" t="s">
        <v>274</v>
      </c>
      <c r="C796" s="7" t="s">
        <v>496</v>
      </c>
      <c r="D796" s="8"/>
      <c r="E796" s="33" t="s">
        <v>326</v>
      </c>
      <c r="F796" s="47">
        <f t="shared" ref="F796:H797" si="76">F797</f>
        <v>150</v>
      </c>
      <c r="G796" s="47">
        <f t="shared" si="76"/>
        <v>150</v>
      </c>
      <c r="H796" s="47">
        <f t="shared" si="76"/>
        <v>150</v>
      </c>
    </row>
    <row r="797" spans="1:8" ht="22.8" x14ac:dyDescent="0.25">
      <c r="A797" s="8" t="s">
        <v>302</v>
      </c>
      <c r="B797" s="8" t="s">
        <v>274</v>
      </c>
      <c r="C797" s="7" t="s">
        <v>496</v>
      </c>
      <c r="D797" s="16" t="s">
        <v>236</v>
      </c>
      <c r="E797" s="34" t="s">
        <v>237</v>
      </c>
      <c r="F797" s="47">
        <f t="shared" si="76"/>
        <v>150</v>
      </c>
      <c r="G797" s="47">
        <f t="shared" si="76"/>
        <v>150</v>
      </c>
      <c r="H797" s="47">
        <f t="shared" si="76"/>
        <v>150</v>
      </c>
    </row>
    <row r="798" spans="1:8" ht="22.8" x14ac:dyDescent="0.25">
      <c r="A798" s="8" t="s">
        <v>302</v>
      </c>
      <c r="B798" s="8" t="s">
        <v>274</v>
      </c>
      <c r="C798" s="7" t="s">
        <v>496</v>
      </c>
      <c r="D798" s="8" t="s">
        <v>238</v>
      </c>
      <c r="E798" s="33" t="s">
        <v>222</v>
      </c>
      <c r="F798" s="47">
        <v>150</v>
      </c>
      <c r="G798" s="47">
        <v>150</v>
      </c>
      <c r="H798" s="47">
        <v>150</v>
      </c>
    </row>
    <row r="799" spans="1:8" ht="12" x14ac:dyDescent="0.25">
      <c r="A799" s="10" t="s">
        <v>327</v>
      </c>
      <c r="B799" s="10" t="s">
        <v>228</v>
      </c>
      <c r="C799" s="11"/>
      <c r="D799" s="10"/>
      <c r="E799" s="32" t="s">
        <v>362</v>
      </c>
      <c r="F799" s="46">
        <f t="shared" ref="F799:H802" si="77">F800</f>
        <v>1859.3910000000001</v>
      </c>
      <c r="G799" s="46">
        <f t="shared" si="77"/>
        <v>920</v>
      </c>
      <c r="H799" s="46">
        <f t="shared" si="77"/>
        <v>920</v>
      </c>
    </row>
    <row r="800" spans="1:8" ht="12" x14ac:dyDescent="0.25">
      <c r="A800" s="10" t="s">
        <v>327</v>
      </c>
      <c r="B800" s="10" t="s">
        <v>227</v>
      </c>
      <c r="C800" s="7"/>
      <c r="D800" s="8"/>
      <c r="E800" s="38" t="s">
        <v>37</v>
      </c>
      <c r="F800" s="46">
        <f t="shared" si="77"/>
        <v>1859.3910000000001</v>
      </c>
      <c r="G800" s="46">
        <f t="shared" si="77"/>
        <v>920</v>
      </c>
      <c r="H800" s="46">
        <f t="shared" si="77"/>
        <v>920</v>
      </c>
    </row>
    <row r="801" spans="1:8" ht="34.200000000000003" x14ac:dyDescent="0.25">
      <c r="A801" s="8" t="s">
        <v>327</v>
      </c>
      <c r="B801" s="8" t="s">
        <v>227</v>
      </c>
      <c r="C801" s="7" t="s">
        <v>386</v>
      </c>
      <c r="D801" s="8"/>
      <c r="E801" s="33" t="s">
        <v>96</v>
      </c>
      <c r="F801" s="47">
        <f t="shared" si="77"/>
        <v>1859.3910000000001</v>
      </c>
      <c r="G801" s="47">
        <f t="shared" si="77"/>
        <v>920</v>
      </c>
      <c r="H801" s="47">
        <f t="shared" si="77"/>
        <v>920</v>
      </c>
    </row>
    <row r="802" spans="1:8" ht="45.6" x14ac:dyDescent="0.25">
      <c r="A802" s="8" t="s">
        <v>327</v>
      </c>
      <c r="B802" s="8" t="s">
        <v>227</v>
      </c>
      <c r="C802" s="7" t="s">
        <v>387</v>
      </c>
      <c r="D802" s="8"/>
      <c r="E802" s="33" t="s">
        <v>334</v>
      </c>
      <c r="F802" s="47">
        <f t="shared" si="77"/>
        <v>1859.3910000000001</v>
      </c>
      <c r="G802" s="47">
        <f t="shared" si="77"/>
        <v>920</v>
      </c>
      <c r="H802" s="47">
        <f t="shared" si="77"/>
        <v>920</v>
      </c>
    </row>
    <row r="803" spans="1:8" ht="102.6" x14ac:dyDescent="0.25">
      <c r="A803" s="8" t="s">
        <v>327</v>
      </c>
      <c r="B803" s="8" t="s">
        <v>227</v>
      </c>
      <c r="C803" s="7" t="s">
        <v>388</v>
      </c>
      <c r="D803" s="8"/>
      <c r="E803" s="33" t="s">
        <v>152</v>
      </c>
      <c r="F803" s="47">
        <f>F807+F810+F804</f>
        <v>1859.3910000000001</v>
      </c>
      <c r="G803" s="47">
        <f>G807+G810</f>
        <v>920</v>
      </c>
      <c r="H803" s="47">
        <f>H807+H810</f>
        <v>920</v>
      </c>
    </row>
    <row r="804" spans="1:8" ht="45.6" x14ac:dyDescent="0.25">
      <c r="A804" s="8" t="s">
        <v>327</v>
      </c>
      <c r="B804" s="8" t="s">
        <v>227</v>
      </c>
      <c r="C804" s="7" t="s">
        <v>583</v>
      </c>
      <c r="D804" s="8"/>
      <c r="E804" s="33" t="s">
        <v>582</v>
      </c>
      <c r="F804" s="47">
        <f>F805</f>
        <v>774.39099999999996</v>
      </c>
      <c r="G804" s="47"/>
      <c r="H804" s="47"/>
    </row>
    <row r="805" spans="1:8" ht="45.6" x14ac:dyDescent="0.25">
      <c r="A805" s="8" t="s">
        <v>327</v>
      </c>
      <c r="B805" s="8" t="s">
        <v>227</v>
      </c>
      <c r="C805" s="7" t="s">
        <v>583</v>
      </c>
      <c r="D805" s="16" t="s">
        <v>276</v>
      </c>
      <c r="E805" s="34" t="s">
        <v>277</v>
      </c>
      <c r="F805" s="47">
        <f>F806</f>
        <v>774.39099999999996</v>
      </c>
      <c r="G805" s="47"/>
      <c r="H805" s="47"/>
    </row>
    <row r="806" spans="1:8" ht="57" x14ac:dyDescent="0.25">
      <c r="A806" s="8" t="s">
        <v>327</v>
      </c>
      <c r="B806" s="8" t="s">
        <v>227</v>
      </c>
      <c r="C806" s="7" t="s">
        <v>583</v>
      </c>
      <c r="D806" s="8">
        <v>631</v>
      </c>
      <c r="E806" s="33" t="s">
        <v>348</v>
      </c>
      <c r="F806" s="47">
        <v>774.39099999999996</v>
      </c>
      <c r="G806" s="47"/>
      <c r="H806" s="47"/>
    </row>
    <row r="807" spans="1:8" ht="45.6" x14ac:dyDescent="0.25">
      <c r="A807" s="8" t="s">
        <v>327</v>
      </c>
      <c r="B807" s="8" t="s">
        <v>227</v>
      </c>
      <c r="C807" s="7" t="s">
        <v>497</v>
      </c>
      <c r="D807" s="8"/>
      <c r="E807" s="30" t="s">
        <v>191</v>
      </c>
      <c r="F807" s="47">
        <f t="shared" ref="F807:H808" si="78">F808</f>
        <v>800</v>
      </c>
      <c r="G807" s="47">
        <f t="shared" si="78"/>
        <v>800</v>
      </c>
      <c r="H807" s="47">
        <f t="shared" si="78"/>
        <v>800</v>
      </c>
    </row>
    <row r="808" spans="1:8" ht="45.6" x14ac:dyDescent="0.25">
      <c r="A808" s="8" t="s">
        <v>327</v>
      </c>
      <c r="B808" s="8" t="s">
        <v>227</v>
      </c>
      <c r="C808" s="7" t="s">
        <v>497</v>
      </c>
      <c r="D808" s="16" t="s">
        <v>276</v>
      </c>
      <c r="E808" s="34" t="s">
        <v>277</v>
      </c>
      <c r="F808" s="47">
        <f t="shared" si="78"/>
        <v>800</v>
      </c>
      <c r="G808" s="47">
        <f t="shared" si="78"/>
        <v>800</v>
      </c>
      <c r="H808" s="47">
        <f t="shared" si="78"/>
        <v>800</v>
      </c>
    </row>
    <row r="809" spans="1:8" ht="57" x14ac:dyDescent="0.25">
      <c r="A809" s="8" t="s">
        <v>327</v>
      </c>
      <c r="B809" s="8" t="s">
        <v>227</v>
      </c>
      <c r="C809" s="7" t="s">
        <v>497</v>
      </c>
      <c r="D809" s="8">
        <v>631</v>
      </c>
      <c r="E809" s="33" t="s">
        <v>348</v>
      </c>
      <c r="F809" s="47">
        <v>800</v>
      </c>
      <c r="G809" s="47">
        <v>800</v>
      </c>
      <c r="H809" s="47">
        <v>800</v>
      </c>
    </row>
    <row r="810" spans="1:8" ht="45.6" x14ac:dyDescent="0.25">
      <c r="A810" s="8" t="s">
        <v>327</v>
      </c>
      <c r="B810" s="8" t="s">
        <v>227</v>
      </c>
      <c r="C810" s="7" t="s">
        <v>498</v>
      </c>
      <c r="D810" s="8"/>
      <c r="E810" s="33" t="s">
        <v>407</v>
      </c>
      <c r="F810" s="47">
        <f>F811</f>
        <v>285</v>
      </c>
      <c r="G810" s="47">
        <v>120</v>
      </c>
      <c r="H810" s="47">
        <v>120</v>
      </c>
    </row>
    <row r="811" spans="1:8" ht="22.8" x14ac:dyDescent="0.25">
      <c r="A811" s="8" t="s">
        <v>327</v>
      </c>
      <c r="B811" s="8" t="s">
        <v>227</v>
      </c>
      <c r="C811" s="7" t="s">
        <v>498</v>
      </c>
      <c r="D811" s="16" t="s">
        <v>236</v>
      </c>
      <c r="E811" s="34" t="s">
        <v>237</v>
      </c>
      <c r="F811" s="47">
        <f>F812</f>
        <v>285</v>
      </c>
      <c r="G811" s="47">
        <v>120</v>
      </c>
      <c r="H811" s="47">
        <v>120</v>
      </c>
    </row>
    <row r="812" spans="1:8" ht="22.8" x14ac:dyDescent="0.25">
      <c r="A812" s="8" t="s">
        <v>327</v>
      </c>
      <c r="B812" s="8" t="s">
        <v>227</v>
      </c>
      <c r="C812" s="7" t="s">
        <v>498</v>
      </c>
      <c r="D812" s="8" t="s">
        <v>238</v>
      </c>
      <c r="E812" s="33" t="s">
        <v>222</v>
      </c>
      <c r="F812" s="47">
        <v>285</v>
      </c>
      <c r="G812" s="47">
        <v>120</v>
      </c>
      <c r="H812" s="47">
        <v>120</v>
      </c>
    </row>
    <row r="813" spans="1:8" ht="31.5" customHeight="1" x14ac:dyDescent="0.25">
      <c r="A813" s="10" t="s">
        <v>23</v>
      </c>
      <c r="B813" s="10" t="s">
        <v>228</v>
      </c>
      <c r="C813" s="11"/>
      <c r="D813" s="10"/>
      <c r="E813" s="37" t="s">
        <v>186</v>
      </c>
      <c r="F813" s="46">
        <f t="shared" ref="F813:H818" si="79">F814</f>
        <v>14.2</v>
      </c>
      <c r="G813" s="46">
        <f t="shared" si="79"/>
        <v>23</v>
      </c>
      <c r="H813" s="46">
        <f t="shared" si="79"/>
        <v>22.63</v>
      </c>
    </row>
    <row r="814" spans="1:8" ht="22.8" x14ac:dyDescent="0.25">
      <c r="A814" s="8" t="s">
        <v>23</v>
      </c>
      <c r="B814" s="8" t="s">
        <v>234</v>
      </c>
      <c r="C814" s="7"/>
      <c r="D814" s="8"/>
      <c r="E814" s="33" t="s">
        <v>566</v>
      </c>
      <c r="F814" s="47">
        <f t="shared" si="79"/>
        <v>14.2</v>
      </c>
      <c r="G814" s="47">
        <f t="shared" si="79"/>
        <v>23</v>
      </c>
      <c r="H814" s="47">
        <f t="shared" si="79"/>
        <v>22.63</v>
      </c>
    </row>
    <row r="815" spans="1:8" ht="22.8" x14ac:dyDescent="0.25">
      <c r="A815" s="7" t="s">
        <v>23</v>
      </c>
      <c r="B815" s="7" t="s">
        <v>234</v>
      </c>
      <c r="C815" s="7" t="s">
        <v>124</v>
      </c>
      <c r="D815" s="7"/>
      <c r="E815" s="33" t="s">
        <v>66</v>
      </c>
      <c r="F815" s="47">
        <f>F816</f>
        <v>14.2</v>
      </c>
      <c r="G815" s="47">
        <f t="shared" si="79"/>
        <v>23</v>
      </c>
      <c r="H815" s="47">
        <f t="shared" si="79"/>
        <v>22.63</v>
      </c>
    </row>
    <row r="816" spans="1:8" ht="34.200000000000003" x14ac:dyDescent="0.25">
      <c r="A816" s="8" t="s">
        <v>23</v>
      </c>
      <c r="B816" s="8" t="s">
        <v>234</v>
      </c>
      <c r="C816" s="7" t="s">
        <v>379</v>
      </c>
      <c r="D816" s="7"/>
      <c r="E816" s="33" t="s">
        <v>380</v>
      </c>
      <c r="F816" s="47">
        <f>F817</f>
        <v>14.2</v>
      </c>
      <c r="G816" s="47">
        <f t="shared" si="79"/>
        <v>23</v>
      </c>
      <c r="H816" s="47">
        <f t="shared" si="79"/>
        <v>22.63</v>
      </c>
    </row>
    <row r="817" spans="1:8" ht="22.8" x14ac:dyDescent="0.25">
      <c r="A817" s="8" t="s">
        <v>23</v>
      </c>
      <c r="B817" s="8" t="s">
        <v>234</v>
      </c>
      <c r="C817" s="7" t="s">
        <v>569</v>
      </c>
      <c r="D817" s="8"/>
      <c r="E817" s="33" t="s">
        <v>0</v>
      </c>
      <c r="F817" s="47">
        <f>F818</f>
        <v>14.2</v>
      </c>
      <c r="G817" s="47">
        <f t="shared" si="79"/>
        <v>23</v>
      </c>
      <c r="H817" s="47">
        <f t="shared" si="79"/>
        <v>22.63</v>
      </c>
    </row>
    <row r="818" spans="1:8" ht="22.8" x14ac:dyDescent="0.25">
      <c r="A818" s="8" t="s">
        <v>23</v>
      </c>
      <c r="B818" s="8" t="s">
        <v>234</v>
      </c>
      <c r="C818" s="7" t="s">
        <v>569</v>
      </c>
      <c r="D818" s="8" t="s">
        <v>567</v>
      </c>
      <c r="E818" s="33" t="s">
        <v>1</v>
      </c>
      <c r="F818" s="47">
        <f>F819</f>
        <v>14.2</v>
      </c>
      <c r="G818" s="47">
        <f t="shared" si="79"/>
        <v>23</v>
      </c>
      <c r="H818" s="47">
        <f t="shared" si="79"/>
        <v>22.63</v>
      </c>
    </row>
    <row r="819" spans="1:8" x14ac:dyDescent="0.25">
      <c r="A819" s="8" t="s">
        <v>23</v>
      </c>
      <c r="B819" s="8" t="s">
        <v>234</v>
      </c>
      <c r="C819" s="7" t="s">
        <v>569</v>
      </c>
      <c r="D819" s="8">
        <v>730</v>
      </c>
      <c r="E819" s="33" t="s">
        <v>568</v>
      </c>
      <c r="F819" s="47">
        <v>14.2</v>
      </c>
      <c r="G819" s="47">
        <v>23</v>
      </c>
      <c r="H819" s="47">
        <v>22.63</v>
      </c>
    </row>
    <row r="820" spans="1:8" ht="36" x14ac:dyDescent="0.25">
      <c r="A820" s="10">
        <v>14</v>
      </c>
      <c r="B820" s="10" t="s">
        <v>228</v>
      </c>
      <c r="C820" s="7"/>
      <c r="D820" s="8"/>
      <c r="E820" s="37" t="s">
        <v>392</v>
      </c>
      <c r="F820" s="46">
        <f t="shared" ref="F820:H821" si="80">F821</f>
        <v>378.80399999999997</v>
      </c>
      <c r="G820" s="46">
        <f t="shared" si="80"/>
        <v>0</v>
      </c>
      <c r="H820" s="46">
        <f t="shared" si="80"/>
        <v>0</v>
      </c>
    </row>
    <row r="821" spans="1:8" ht="22.8" x14ac:dyDescent="0.25">
      <c r="A821" s="10" t="s">
        <v>393</v>
      </c>
      <c r="B821" s="10" t="s">
        <v>300</v>
      </c>
      <c r="C821" s="11"/>
      <c r="D821" s="10"/>
      <c r="E821" s="33" t="s">
        <v>394</v>
      </c>
      <c r="F821" s="46">
        <f t="shared" si="80"/>
        <v>378.80399999999997</v>
      </c>
      <c r="G821" s="46">
        <f t="shared" si="80"/>
        <v>0</v>
      </c>
      <c r="H821" s="46">
        <f t="shared" si="80"/>
        <v>0</v>
      </c>
    </row>
    <row r="822" spans="1:8" ht="22.8" x14ac:dyDescent="0.25">
      <c r="A822" s="8" t="s">
        <v>393</v>
      </c>
      <c r="B822" s="8" t="s">
        <v>300</v>
      </c>
      <c r="C822" s="7" t="s">
        <v>124</v>
      </c>
      <c r="D822" s="8"/>
      <c r="E822" s="33" t="s">
        <v>66</v>
      </c>
      <c r="F822" s="47">
        <f>F823</f>
        <v>378.80399999999997</v>
      </c>
      <c r="G822" s="50"/>
      <c r="H822" s="50"/>
    </row>
    <row r="823" spans="1:8" ht="34.200000000000003" x14ac:dyDescent="0.25">
      <c r="A823" s="8" t="s">
        <v>393</v>
      </c>
      <c r="B823" s="8" t="s">
        <v>300</v>
      </c>
      <c r="C823" s="7" t="s">
        <v>379</v>
      </c>
      <c r="D823" s="7"/>
      <c r="E823" s="33" t="s">
        <v>380</v>
      </c>
      <c r="F823" s="47">
        <f>F824+F827</f>
        <v>378.80399999999997</v>
      </c>
      <c r="G823" s="50"/>
      <c r="H823" s="50"/>
    </row>
    <row r="824" spans="1:8" ht="34.200000000000003" x14ac:dyDescent="0.25">
      <c r="A824" s="12">
        <v>14</v>
      </c>
      <c r="B824" s="12" t="s">
        <v>300</v>
      </c>
      <c r="C824" s="13" t="s">
        <v>499</v>
      </c>
      <c r="D824" s="8"/>
      <c r="E824" s="33" t="s">
        <v>187</v>
      </c>
      <c r="F824" s="47">
        <f>F825</f>
        <v>300</v>
      </c>
      <c r="G824" s="50"/>
      <c r="H824" s="50"/>
    </row>
    <row r="825" spans="1:8" x14ac:dyDescent="0.25">
      <c r="A825" s="12">
        <v>14</v>
      </c>
      <c r="B825" s="12" t="s">
        <v>300</v>
      </c>
      <c r="C825" s="13" t="s">
        <v>499</v>
      </c>
      <c r="D825" s="8">
        <v>500</v>
      </c>
      <c r="E825" s="33" t="s">
        <v>285</v>
      </c>
      <c r="F825" s="47">
        <f>F826</f>
        <v>300</v>
      </c>
      <c r="G825" s="50"/>
      <c r="H825" s="50"/>
    </row>
    <row r="826" spans="1:8" x14ac:dyDescent="0.25">
      <c r="A826" s="12">
        <v>14</v>
      </c>
      <c r="B826" s="8" t="s">
        <v>300</v>
      </c>
      <c r="C826" s="7" t="s">
        <v>499</v>
      </c>
      <c r="D826" s="8" t="s">
        <v>286</v>
      </c>
      <c r="E826" s="33" t="s">
        <v>287</v>
      </c>
      <c r="F826" s="47">
        <v>300</v>
      </c>
      <c r="G826" s="50"/>
      <c r="H826" s="50"/>
    </row>
    <row r="827" spans="1:8" ht="34.200000000000003" x14ac:dyDescent="0.25">
      <c r="A827" s="12">
        <v>14</v>
      </c>
      <c r="B827" s="12" t="s">
        <v>300</v>
      </c>
      <c r="C827" s="13" t="s">
        <v>617</v>
      </c>
      <c r="D827" s="8"/>
      <c r="E827" s="33" t="s">
        <v>616</v>
      </c>
      <c r="F827" s="47">
        <f>F828</f>
        <v>78.804000000000002</v>
      </c>
      <c r="G827" s="50"/>
      <c r="H827" s="50"/>
    </row>
    <row r="828" spans="1:8" x14ac:dyDescent="0.25">
      <c r="A828" s="12">
        <v>14</v>
      </c>
      <c r="B828" s="12" t="s">
        <v>300</v>
      </c>
      <c r="C828" s="13" t="s">
        <v>617</v>
      </c>
      <c r="D828" s="8">
        <v>500</v>
      </c>
      <c r="E828" s="33" t="s">
        <v>285</v>
      </c>
      <c r="F828" s="47">
        <f>F829</f>
        <v>78.804000000000002</v>
      </c>
      <c r="G828" s="50"/>
      <c r="H828" s="50"/>
    </row>
    <row r="829" spans="1:8" ht="12" thickBot="1" x14ac:dyDescent="0.3">
      <c r="A829" s="12">
        <v>14</v>
      </c>
      <c r="B829" s="12" t="s">
        <v>300</v>
      </c>
      <c r="C829" s="13" t="s">
        <v>617</v>
      </c>
      <c r="D829" s="12" t="s">
        <v>286</v>
      </c>
      <c r="E829" s="43" t="s">
        <v>287</v>
      </c>
      <c r="F829" s="47">
        <v>78.804000000000002</v>
      </c>
      <c r="G829" s="50"/>
      <c r="H829" s="50"/>
    </row>
    <row r="830" spans="1:8" ht="12.6" thickBot="1" x14ac:dyDescent="0.3">
      <c r="A830" s="60"/>
      <c r="B830" s="42"/>
      <c r="C830" s="42"/>
      <c r="D830" s="42"/>
      <c r="E830" s="42" t="s">
        <v>15</v>
      </c>
      <c r="F830" s="42">
        <f>F820+F799+F777+F726+F669+F356+F316+F212+F181+F15+F813</f>
        <v>1380336.81</v>
      </c>
      <c r="G830" s="78">
        <f>G820+G799+G777+G726+G669+G356+G316+G212+G181+G15+G813</f>
        <v>1198849.7279999999</v>
      </c>
      <c r="H830" s="78">
        <f>H820+H799+H777+H726+H669+H356+H316+H212+H181+H15+H813</f>
        <v>1159261.828</v>
      </c>
    </row>
    <row r="831" spans="1:8" x14ac:dyDescent="0.25">
      <c r="G831" s="2"/>
      <c r="H831" s="2"/>
    </row>
    <row r="832" spans="1:8" x14ac:dyDescent="0.25">
      <c r="G832" s="2"/>
      <c r="H832" s="2"/>
    </row>
  </sheetData>
  <sheetProtection selectLockedCells="1" selectUnlockedCells="1"/>
  <autoFilter ref="A13:H833">
    <sortState ref="A218:H244">
      <sortCondition ref="H13:H799"/>
    </sortState>
  </autoFilter>
  <mergeCells count="2">
    <mergeCell ref="A12:F12"/>
    <mergeCell ref="B11:H11"/>
  </mergeCells>
  <phoneticPr fontId="6" type="noConversion"/>
  <pageMargins left="0.41" right="0.1701388888888889" top="0.21" bottom="0.1701388888888889" header="0.33" footer="0.51180555555555551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216"/>
  <sheetViews>
    <sheetView tabSelected="1" workbookViewId="0">
      <selection activeCell="E7" sqref="E7:H7"/>
    </sheetView>
  </sheetViews>
  <sheetFormatPr defaultColWidth="8.88671875" defaultRowHeight="11.4" x14ac:dyDescent="0.25"/>
  <cols>
    <col min="1" max="1" width="4.5546875" style="135" customWidth="1"/>
    <col min="2" max="2" width="5.109375" style="135" customWidth="1"/>
    <col min="3" max="3" width="10.88671875" style="135" customWidth="1"/>
    <col min="4" max="4" width="4.88671875" style="135" customWidth="1"/>
    <col min="5" max="5" width="29.6640625" style="135" customWidth="1"/>
    <col min="6" max="6" width="13.5546875" style="135" customWidth="1"/>
    <col min="7" max="7" width="14.6640625" style="136" customWidth="1"/>
    <col min="8" max="8" width="13.88671875" style="136" customWidth="1"/>
    <col min="9" max="16384" width="8.88671875" style="136"/>
  </cols>
  <sheetData>
    <row r="1" spans="1:13" ht="13.2" x14ac:dyDescent="0.25">
      <c r="E1" s="236" t="s">
        <v>1175</v>
      </c>
      <c r="F1" s="235"/>
      <c r="G1" s="235"/>
      <c r="H1" s="235"/>
    </row>
    <row r="2" spans="1:13" ht="13.2" x14ac:dyDescent="0.25">
      <c r="E2" s="235" t="s">
        <v>1095</v>
      </c>
      <c r="F2" s="235"/>
      <c r="G2" s="235"/>
      <c r="H2" s="235"/>
    </row>
    <row r="3" spans="1:13" ht="13.2" x14ac:dyDescent="0.25">
      <c r="E3" s="235" t="s">
        <v>1096</v>
      </c>
      <c r="F3" s="235"/>
      <c r="G3" s="235"/>
      <c r="H3" s="235"/>
      <c r="J3" s="235"/>
      <c r="K3" s="235"/>
      <c r="L3" s="235"/>
      <c r="M3" s="235"/>
    </row>
    <row r="4" spans="1:13" ht="13.2" x14ac:dyDescent="0.25">
      <c r="E4" s="237" t="s">
        <v>1174</v>
      </c>
      <c r="F4" s="235"/>
      <c r="G4" s="235"/>
      <c r="H4" s="235"/>
      <c r="J4" s="235"/>
      <c r="K4" s="235"/>
      <c r="L4" s="235"/>
      <c r="M4" s="235"/>
    </row>
    <row r="5" spans="1:13" ht="13.2" x14ac:dyDescent="0.25">
      <c r="E5" s="137"/>
      <c r="F5" s="138"/>
      <c r="G5" s="138"/>
      <c r="H5" s="138"/>
      <c r="J5" s="235"/>
      <c r="K5" s="235"/>
      <c r="L5" s="235"/>
      <c r="M5" s="235"/>
    </row>
    <row r="6" spans="1:13" ht="13.2" x14ac:dyDescent="0.25">
      <c r="E6" s="236" t="s">
        <v>1098</v>
      </c>
      <c r="F6" s="235"/>
      <c r="G6" s="235"/>
      <c r="H6" s="235"/>
      <c r="J6" s="235"/>
      <c r="K6" s="235"/>
      <c r="L6" s="235"/>
      <c r="M6" s="235"/>
    </row>
    <row r="7" spans="1:13" ht="13.2" x14ac:dyDescent="0.25">
      <c r="E7" s="235" t="s">
        <v>1095</v>
      </c>
      <c r="F7" s="235"/>
      <c r="G7" s="235"/>
      <c r="H7" s="235"/>
      <c r="J7" s="137"/>
      <c r="K7" s="138"/>
      <c r="L7" s="138"/>
      <c r="M7" s="138"/>
    </row>
    <row r="8" spans="1:13" ht="13.2" x14ac:dyDescent="0.25">
      <c r="E8" s="235" t="s">
        <v>1096</v>
      </c>
      <c r="F8" s="235"/>
      <c r="G8" s="235"/>
      <c r="H8" s="235"/>
      <c r="J8" s="235"/>
      <c r="K8" s="235"/>
      <c r="L8" s="235"/>
      <c r="M8" s="235"/>
    </row>
    <row r="9" spans="1:13" ht="13.2" x14ac:dyDescent="0.25">
      <c r="E9" s="235" t="s">
        <v>1097</v>
      </c>
      <c r="F9" s="235"/>
      <c r="G9" s="235"/>
      <c r="H9" s="235"/>
      <c r="J9" s="235"/>
      <c r="K9" s="235"/>
      <c r="L9" s="235"/>
      <c r="M9" s="235"/>
    </row>
    <row r="10" spans="1:13" ht="13.2" x14ac:dyDescent="0.25">
      <c r="G10" s="139"/>
      <c r="H10" s="140"/>
    </row>
    <row r="11" spans="1:13" ht="56.4" customHeight="1" x14ac:dyDescent="0.25">
      <c r="A11" s="263" t="s">
        <v>1019</v>
      </c>
      <c r="B11" s="264"/>
      <c r="C11" s="264"/>
      <c r="D11" s="264"/>
      <c r="E11" s="264"/>
      <c r="F11" s="264"/>
      <c r="G11" s="264"/>
      <c r="H11" s="264"/>
    </row>
    <row r="12" spans="1:13" ht="13.2" x14ac:dyDescent="0.25">
      <c r="A12" s="226" t="s">
        <v>16</v>
      </c>
      <c r="B12" s="226" t="s">
        <v>17</v>
      </c>
      <c r="C12" s="229" t="s">
        <v>225</v>
      </c>
      <c r="D12" s="226" t="s">
        <v>226</v>
      </c>
      <c r="E12" s="226" t="s">
        <v>18</v>
      </c>
      <c r="F12" s="230" t="s">
        <v>1012</v>
      </c>
      <c r="G12" s="231"/>
      <c r="H12" s="232"/>
    </row>
    <row r="13" spans="1:13" ht="13.2" x14ac:dyDescent="0.25">
      <c r="A13" s="227"/>
      <c r="B13" s="227"/>
      <c r="C13" s="227"/>
      <c r="D13" s="227"/>
      <c r="E13" s="227"/>
      <c r="F13" s="233" t="s">
        <v>1022</v>
      </c>
      <c r="G13" s="230" t="s">
        <v>1011</v>
      </c>
      <c r="H13" s="232"/>
    </row>
    <row r="14" spans="1:13" x14ac:dyDescent="0.25">
      <c r="A14" s="228"/>
      <c r="B14" s="228"/>
      <c r="C14" s="228"/>
      <c r="D14" s="228"/>
      <c r="E14" s="228"/>
      <c r="F14" s="234"/>
      <c r="G14" s="115" t="s">
        <v>1023</v>
      </c>
      <c r="H14" s="115" t="s">
        <v>1024</v>
      </c>
    </row>
    <row r="15" spans="1:13" x14ac:dyDescent="0.25">
      <c r="A15" s="113" t="s">
        <v>19</v>
      </c>
      <c r="B15" s="113" t="s">
        <v>20</v>
      </c>
      <c r="C15" s="113" t="s">
        <v>58</v>
      </c>
      <c r="D15" s="113" t="s">
        <v>59</v>
      </c>
      <c r="E15" s="114">
        <v>5</v>
      </c>
      <c r="F15" s="141">
        <v>6</v>
      </c>
      <c r="G15" s="142">
        <v>7</v>
      </c>
      <c r="H15" s="142">
        <v>8</v>
      </c>
    </row>
    <row r="16" spans="1:13" ht="12" x14ac:dyDescent="0.25">
      <c r="A16" s="116" t="s">
        <v>234</v>
      </c>
      <c r="B16" s="116" t="s">
        <v>228</v>
      </c>
      <c r="C16" s="113"/>
      <c r="D16" s="113"/>
      <c r="E16" s="143" t="s">
        <v>21</v>
      </c>
      <c r="F16" s="128">
        <f>F17+F32+F65+F93+F100+F136+F142</f>
        <v>260357.81399999995</v>
      </c>
      <c r="G16" s="128">
        <f>G17+G32+G65+G93+G100+G136+G142</f>
        <v>187147.08100000001</v>
      </c>
      <c r="H16" s="128">
        <f>H17+H32+H65+H93+H100+H136+H142</f>
        <v>187283.78100000002</v>
      </c>
    </row>
    <row r="17" spans="1:8" ht="45.6" x14ac:dyDescent="0.25">
      <c r="A17" s="110" t="s">
        <v>234</v>
      </c>
      <c r="B17" s="110" t="s">
        <v>274</v>
      </c>
      <c r="C17" s="144"/>
      <c r="D17" s="144"/>
      <c r="E17" s="112" t="s">
        <v>121</v>
      </c>
      <c r="F17" s="91">
        <f>F18+F26</f>
        <v>3253.6660000000002</v>
      </c>
      <c r="G17" s="91">
        <f t="shared" ref="G17:H17" si="0">G18+G26</f>
        <v>3053.6660000000002</v>
      </c>
      <c r="H17" s="91">
        <f t="shared" si="0"/>
        <v>3053.6660000000002</v>
      </c>
    </row>
    <row r="18" spans="1:8" ht="45.6" x14ac:dyDescent="0.25">
      <c r="A18" s="144" t="s">
        <v>234</v>
      </c>
      <c r="B18" s="144" t="s">
        <v>274</v>
      </c>
      <c r="C18" s="144" t="s">
        <v>43</v>
      </c>
      <c r="D18" s="145"/>
      <c r="E18" s="146" t="s">
        <v>781</v>
      </c>
      <c r="F18" s="147">
        <f t="shared" ref="F18:H18" si="1">F19</f>
        <v>3053.6660000000002</v>
      </c>
      <c r="G18" s="147">
        <f t="shared" si="1"/>
        <v>3053.6660000000002</v>
      </c>
      <c r="H18" s="147">
        <f t="shared" si="1"/>
        <v>3053.6660000000002</v>
      </c>
    </row>
    <row r="19" spans="1:8" x14ac:dyDescent="0.25">
      <c r="A19" s="113" t="s">
        <v>234</v>
      </c>
      <c r="B19" s="113" t="s">
        <v>274</v>
      </c>
      <c r="C19" s="113" t="s">
        <v>771</v>
      </c>
      <c r="D19" s="114"/>
      <c r="E19" s="115" t="s">
        <v>697</v>
      </c>
      <c r="F19" s="89">
        <f>F21</f>
        <v>3053.6660000000002</v>
      </c>
      <c r="G19" s="89">
        <f>G21</f>
        <v>3053.6660000000002</v>
      </c>
      <c r="H19" s="89">
        <f>H21</f>
        <v>3053.6660000000002</v>
      </c>
    </row>
    <row r="20" spans="1:8" ht="22.8" x14ac:dyDescent="0.25">
      <c r="A20" s="113" t="s">
        <v>234</v>
      </c>
      <c r="B20" s="113" t="s">
        <v>274</v>
      </c>
      <c r="C20" s="148" t="s">
        <v>772</v>
      </c>
      <c r="D20" s="114"/>
      <c r="E20" s="115" t="s">
        <v>940</v>
      </c>
      <c r="F20" s="89">
        <f>F21</f>
        <v>3053.6660000000002</v>
      </c>
      <c r="G20" s="89">
        <f t="shared" ref="G20:H20" si="2">G21</f>
        <v>3053.6660000000002</v>
      </c>
      <c r="H20" s="89">
        <f t="shared" si="2"/>
        <v>3053.6660000000002</v>
      </c>
    </row>
    <row r="21" spans="1:8" ht="22.8" x14ac:dyDescent="0.25">
      <c r="A21" s="113" t="s">
        <v>234</v>
      </c>
      <c r="B21" s="113" t="s">
        <v>274</v>
      </c>
      <c r="C21" s="113" t="s">
        <v>776</v>
      </c>
      <c r="D21" s="114"/>
      <c r="E21" s="115" t="s">
        <v>698</v>
      </c>
      <c r="F21" s="89">
        <f>F23+F24+F25</f>
        <v>3053.6660000000002</v>
      </c>
      <c r="G21" s="89">
        <f>G23+G24+G25</f>
        <v>3053.6660000000002</v>
      </c>
      <c r="H21" s="89">
        <f>H23+H24+H25</f>
        <v>3053.6660000000002</v>
      </c>
    </row>
    <row r="22" spans="1:8" ht="79.8" x14ac:dyDescent="0.25">
      <c r="A22" s="113" t="s">
        <v>234</v>
      </c>
      <c r="B22" s="113" t="s">
        <v>274</v>
      </c>
      <c r="C22" s="113" t="s">
        <v>776</v>
      </c>
      <c r="D22" s="124" t="s">
        <v>537</v>
      </c>
      <c r="E22" s="132" t="s">
        <v>538</v>
      </c>
      <c r="F22" s="89">
        <f>F23+F24+F25</f>
        <v>3053.6660000000002</v>
      </c>
      <c r="G22" s="89">
        <f>G23+G24+G25</f>
        <v>3053.6660000000002</v>
      </c>
      <c r="H22" s="89">
        <f>H23+H24+H25</f>
        <v>3053.6660000000002</v>
      </c>
    </row>
    <row r="23" spans="1:8" ht="22.8" x14ac:dyDescent="0.25">
      <c r="A23" s="113" t="s">
        <v>234</v>
      </c>
      <c r="B23" s="113" t="s">
        <v>274</v>
      </c>
      <c r="C23" s="113" t="s">
        <v>776</v>
      </c>
      <c r="D23" s="133" t="s">
        <v>539</v>
      </c>
      <c r="E23" s="134" t="s">
        <v>170</v>
      </c>
      <c r="F23" s="89">
        <v>1625.366</v>
      </c>
      <c r="G23" s="89">
        <v>1625.366</v>
      </c>
      <c r="H23" s="89">
        <v>1625.366</v>
      </c>
    </row>
    <row r="24" spans="1:8" ht="45.6" x14ac:dyDescent="0.25">
      <c r="A24" s="113" t="s">
        <v>234</v>
      </c>
      <c r="B24" s="113" t="s">
        <v>274</v>
      </c>
      <c r="C24" s="113" t="s">
        <v>776</v>
      </c>
      <c r="D24" s="133" t="s">
        <v>540</v>
      </c>
      <c r="E24" s="134" t="s">
        <v>171</v>
      </c>
      <c r="F24" s="89">
        <v>720</v>
      </c>
      <c r="G24" s="89">
        <v>720</v>
      </c>
      <c r="H24" s="89">
        <v>720</v>
      </c>
    </row>
    <row r="25" spans="1:8" ht="68.400000000000006" x14ac:dyDescent="0.25">
      <c r="A25" s="113" t="s">
        <v>234</v>
      </c>
      <c r="B25" s="113" t="s">
        <v>274</v>
      </c>
      <c r="C25" s="113" t="s">
        <v>776</v>
      </c>
      <c r="D25" s="133">
        <v>129</v>
      </c>
      <c r="E25" s="134" t="s">
        <v>172</v>
      </c>
      <c r="F25" s="89">
        <v>708.3</v>
      </c>
      <c r="G25" s="89">
        <v>708.3</v>
      </c>
      <c r="H25" s="89">
        <v>708.3</v>
      </c>
    </row>
    <row r="26" spans="1:8" ht="22.8" x14ac:dyDescent="0.25">
      <c r="A26" s="113" t="s">
        <v>234</v>
      </c>
      <c r="B26" s="113" t="s">
        <v>274</v>
      </c>
      <c r="C26" s="113" t="s">
        <v>124</v>
      </c>
      <c r="D26" s="114"/>
      <c r="E26" s="115" t="s">
        <v>66</v>
      </c>
      <c r="F26" s="89">
        <f>F27</f>
        <v>200</v>
      </c>
      <c r="G26" s="89">
        <f>G27</f>
        <v>0</v>
      </c>
      <c r="H26" s="89">
        <f>H27</f>
        <v>0</v>
      </c>
    </row>
    <row r="27" spans="1:8" ht="45.6" x14ac:dyDescent="0.25">
      <c r="A27" s="113" t="s">
        <v>234</v>
      </c>
      <c r="B27" s="113" t="s">
        <v>274</v>
      </c>
      <c r="C27" s="113" t="s">
        <v>123</v>
      </c>
      <c r="D27" s="114"/>
      <c r="E27" s="115" t="s">
        <v>63</v>
      </c>
      <c r="F27" s="89">
        <f>F28</f>
        <v>200</v>
      </c>
      <c r="G27" s="89">
        <f t="shared" ref="G27:H28" si="3">G28</f>
        <v>0</v>
      </c>
      <c r="H27" s="89">
        <f t="shared" si="3"/>
        <v>0</v>
      </c>
    </row>
    <row r="28" spans="1:8" ht="22.8" x14ac:dyDescent="0.25">
      <c r="A28" s="113" t="s">
        <v>234</v>
      </c>
      <c r="B28" s="113" t="s">
        <v>274</v>
      </c>
      <c r="C28" s="113" t="s">
        <v>411</v>
      </c>
      <c r="D28" s="114"/>
      <c r="E28" s="115" t="s">
        <v>1066</v>
      </c>
      <c r="F28" s="89">
        <f>F29</f>
        <v>200</v>
      </c>
      <c r="G28" s="89">
        <f t="shared" si="3"/>
        <v>0</v>
      </c>
      <c r="H28" s="89">
        <f t="shared" si="3"/>
        <v>0</v>
      </c>
    </row>
    <row r="29" spans="1:8" ht="79.8" x14ac:dyDescent="0.25">
      <c r="A29" s="113" t="s">
        <v>234</v>
      </c>
      <c r="B29" s="113" t="s">
        <v>274</v>
      </c>
      <c r="C29" s="113" t="s">
        <v>411</v>
      </c>
      <c r="D29" s="124" t="s">
        <v>537</v>
      </c>
      <c r="E29" s="132" t="s">
        <v>538</v>
      </c>
      <c r="F29" s="89">
        <f>F30+F31</f>
        <v>200</v>
      </c>
      <c r="G29" s="89">
        <f t="shared" ref="G29:H29" si="4">G30+G31</f>
        <v>0</v>
      </c>
      <c r="H29" s="89">
        <f t="shared" si="4"/>
        <v>0</v>
      </c>
    </row>
    <row r="30" spans="1:8" ht="22.8" x14ac:dyDescent="0.25">
      <c r="A30" s="113" t="s">
        <v>234</v>
      </c>
      <c r="B30" s="113" t="s">
        <v>274</v>
      </c>
      <c r="C30" s="113" t="s">
        <v>411</v>
      </c>
      <c r="D30" s="133" t="s">
        <v>539</v>
      </c>
      <c r="E30" s="134" t="s">
        <v>170</v>
      </c>
      <c r="F30" s="89">
        <v>153.61000000000001</v>
      </c>
      <c r="G30" s="89">
        <v>0</v>
      </c>
      <c r="H30" s="89">
        <v>0</v>
      </c>
    </row>
    <row r="31" spans="1:8" ht="68.400000000000006" x14ac:dyDescent="0.25">
      <c r="A31" s="113" t="s">
        <v>234</v>
      </c>
      <c r="B31" s="113" t="s">
        <v>274</v>
      </c>
      <c r="C31" s="113" t="s">
        <v>411</v>
      </c>
      <c r="D31" s="133">
        <v>129</v>
      </c>
      <c r="E31" s="134" t="s">
        <v>172</v>
      </c>
      <c r="F31" s="89">
        <v>46.39</v>
      </c>
      <c r="G31" s="89">
        <v>0</v>
      </c>
      <c r="H31" s="89">
        <v>0</v>
      </c>
    </row>
    <row r="32" spans="1:8" ht="68.400000000000006" x14ac:dyDescent="0.25">
      <c r="A32" s="111" t="s">
        <v>234</v>
      </c>
      <c r="B32" s="111" t="s">
        <v>300</v>
      </c>
      <c r="C32" s="110"/>
      <c r="D32" s="111"/>
      <c r="E32" s="112" t="s">
        <v>57</v>
      </c>
      <c r="F32" s="128">
        <f>F33+F45</f>
        <v>10898.332</v>
      </c>
      <c r="G32" s="128">
        <f t="shared" ref="G32:H32" si="5">G33+G45</f>
        <v>7711.0420000000004</v>
      </c>
      <c r="H32" s="128">
        <f t="shared" si="5"/>
        <v>7711.0420000000004</v>
      </c>
    </row>
    <row r="33" spans="1:8" ht="45.6" x14ac:dyDescent="0.25">
      <c r="A33" s="144" t="s">
        <v>234</v>
      </c>
      <c r="B33" s="144" t="s">
        <v>300</v>
      </c>
      <c r="C33" s="144" t="s">
        <v>43</v>
      </c>
      <c r="D33" s="145"/>
      <c r="E33" s="146" t="s">
        <v>781</v>
      </c>
      <c r="F33" s="147">
        <f>F34</f>
        <v>2838.3650000000002</v>
      </c>
      <c r="G33" s="147">
        <f t="shared" ref="G33:H35" si="6">G34</f>
        <v>0</v>
      </c>
      <c r="H33" s="147">
        <f t="shared" si="6"/>
        <v>0</v>
      </c>
    </row>
    <row r="34" spans="1:8" x14ac:dyDescent="0.25">
      <c r="A34" s="113" t="s">
        <v>234</v>
      </c>
      <c r="B34" s="113" t="s">
        <v>300</v>
      </c>
      <c r="C34" s="113" t="s">
        <v>771</v>
      </c>
      <c r="D34" s="114"/>
      <c r="E34" s="115" t="s">
        <v>697</v>
      </c>
      <c r="F34" s="89">
        <f>F35</f>
        <v>2838.3650000000002</v>
      </c>
      <c r="G34" s="89">
        <f t="shared" si="6"/>
        <v>0</v>
      </c>
      <c r="H34" s="89">
        <f t="shared" si="6"/>
        <v>0</v>
      </c>
    </row>
    <row r="35" spans="1:8" ht="22.8" x14ac:dyDescent="0.25">
      <c r="A35" s="113" t="s">
        <v>234</v>
      </c>
      <c r="B35" s="113" t="s">
        <v>300</v>
      </c>
      <c r="C35" s="148" t="s">
        <v>772</v>
      </c>
      <c r="D35" s="114"/>
      <c r="E35" s="115" t="s">
        <v>940</v>
      </c>
      <c r="F35" s="89">
        <f>F36</f>
        <v>2838.3650000000002</v>
      </c>
      <c r="G35" s="89">
        <f t="shared" si="6"/>
        <v>0</v>
      </c>
      <c r="H35" s="89">
        <f t="shared" si="6"/>
        <v>0</v>
      </c>
    </row>
    <row r="36" spans="1:8" ht="34.200000000000003" x14ac:dyDescent="0.25">
      <c r="A36" s="113" t="s">
        <v>234</v>
      </c>
      <c r="B36" s="113" t="s">
        <v>300</v>
      </c>
      <c r="C36" s="113" t="s">
        <v>925</v>
      </c>
      <c r="D36" s="133"/>
      <c r="E36" s="134" t="s">
        <v>755</v>
      </c>
      <c r="F36" s="89">
        <f>F37+F41+F43</f>
        <v>2838.3650000000002</v>
      </c>
      <c r="G36" s="89">
        <f>G37</f>
        <v>0</v>
      </c>
      <c r="H36" s="89">
        <f>H37</f>
        <v>0</v>
      </c>
    </row>
    <row r="37" spans="1:8" ht="79.8" x14ac:dyDescent="0.25">
      <c r="A37" s="113" t="s">
        <v>234</v>
      </c>
      <c r="B37" s="113" t="s">
        <v>300</v>
      </c>
      <c r="C37" s="113" t="s">
        <v>925</v>
      </c>
      <c r="D37" s="124" t="s">
        <v>537</v>
      </c>
      <c r="E37" s="132" t="s">
        <v>538</v>
      </c>
      <c r="F37" s="89">
        <f>F38+F40+F39</f>
        <v>2382.2620000000002</v>
      </c>
      <c r="G37" s="89">
        <f t="shared" ref="G37:H37" si="7">G38+G40+G39</f>
        <v>0</v>
      </c>
      <c r="H37" s="89">
        <f t="shared" si="7"/>
        <v>0</v>
      </c>
    </row>
    <row r="38" spans="1:8" ht="22.8" x14ac:dyDescent="0.25">
      <c r="A38" s="113" t="s">
        <v>234</v>
      </c>
      <c r="B38" s="113" t="s">
        <v>300</v>
      </c>
      <c r="C38" s="113" t="s">
        <v>925</v>
      </c>
      <c r="D38" s="133" t="s">
        <v>539</v>
      </c>
      <c r="E38" s="134" t="s">
        <v>170</v>
      </c>
      <c r="F38" s="89">
        <v>1055.8800000000001</v>
      </c>
      <c r="G38" s="89">
        <v>0</v>
      </c>
      <c r="H38" s="89">
        <v>0</v>
      </c>
    </row>
    <row r="39" spans="1:8" ht="45.6" x14ac:dyDescent="0.25">
      <c r="A39" s="113" t="s">
        <v>234</v>
      </c>
      <c r="B39" s="113" t="s">
        <v>300</v>
      </c>
      <c r="C39" s="113" t="s">
        <v>925</v>
      </c>
      <c r="D39" s="133" t="s">
        <v>540</v>
      </c>
      <c r="E39" s="134" t="s">
        <v>171</v>
      </c>
      <c r="F39" s="89">
        <v>835.28200000000004</v>
      </c>
      <c r="G39" s="89">
        <v>0</v>
      </c>
      <c r="H39" s="89">
        <v>0</v>
      </c>
    </row>
    <row r="40" spans="1:8" ht="68.400000000000006" x14ac:dyDescent="0.25">
      <c r="A40" s="113" t="s">
        <v>234</v>
      </c>
      <c r="B40" s="113" t="s">
        <v>300</v>
      </c>
      <c r="C40" s="113" t="s">
        <v>925</v>
      </c>
      <c r="D40" s="133">
        <v>129</v>
      </c>
      <c r="E40" s="134" t="s">
        <v>172</v>
      </c>
      <c r="F40" s="89">
        <v>491.1</v>
      </c>
      <c r="G40" s="89">
        <v>0</v>
      </c>
      <c r="H40" s="89">
        <v>0</v>
      </c>
    </row>
    <row r="41" spans="1:8" ht="34.200000000000003" x14ac:dyDescent="0.25">
      <c r="A41" s="113" t="s">
        <v>234</v>
      </c>
      <c r="B41" s="113" t="s">
        <v>300</v>
      </c>
      <c r="C41" s="113" t="s">
        <v>925</v>
      </c>
      <c r="D41" s="124" t="s">
        <v>236</v>
      </c>
      <c r="E41" s="132" t="s">
        <v>648</v>
      </c>
      <c r="F41" s="89">
        <f>F42</f>
        <v>1</v>
      </c>
      <c r="G41" s="89">
        <f t="shared" ref="G41:H41" si="8">G42</f>
        <v>0</v>
      </c>
      <c r="H41" s="89">
        <f t="shared" si="8"/>
        <v>0</v>
      </c>
    </row>
    <row r="42" spans="1:8" ht="22.8" x14ac:dyDescent="0.25">
      <c r="A42" s="113" t="s">
        <v>234</v>
      </c>
      <c r="B42" s="113" t="s">
        <v>300</v>
      </c>
      <c r="C42" s="113" t="s">
        <v>925</v>
      </c>
      <c r="D42" s="114" t="s">
        <v>238</v>
      </c>
      <c r="E42" s="115" t="s">
        <v>634</v>
      </c>
      <c r="F42" s="89">
        <v>1</v>
      </c>
      <c r="G42" s="89">
        <v>0</v>
      </c>
      <c r="H42" s="89">
        <v>0</v>
      </c>
    </row>
    <row r="43" spans="1:8" ht="22.8" x14ac:dyDescent="0.25">
      <c r="A43" s="113" t="s">
        <v>234</v>
      </c>
      <c r="B43" s="113" t="s">
        <v>300</v>
      </c>
      <c r="C43" s="113" t="s">
        <v>925</v>
      </c>
      <c r="D43" s="114">
        <v>300</v>
      </c>
      <c r="E43" s="115" t="s">
        <v>14</v>
      </c>
      <c r="F43" s="89">
        <f>F44</f>
        <v>455.10300000000001</v>
      </c>
      <c r="G43" s="89">
        <f t="shared" ref="G43:H43" si="9">G44</f>
        <v>0</v>
      </c>
      <c r="H43" s="89">
        <f t="shared" si="9"/>
        <v>0</v>
      </c>
    </row>
    <row r="44" spans="1:8" ht="45.6" x14ac:dyDescent="0.25">
      <c r="A44" s="113" t="s">
        <v>234</v>
      </c>
      <c r="B44" s="113" t="s">
        <v>300</v>
      </c>
      <c r="C44" s="113" t="s">
        <v>925</v>
      </c>
      <c r="D44" s="114">
        <v>321</v>
      </c>
      <c r="E44" s="115" t="s">
        <v>1071</v>
      </c>
      <c r="F44" s="89">
        <v>455.10300000000001</v>
      </c>
      <c r="G44" s="89">
        <v>0</v>
      </c>
      <c r="H44" s="89">
        <v>0</v>
      </c>
    </row>
    <row r="45" spans="1:8" ht="22.8" x14ac:dyDescent="0.25">
      <c r="A45" s="114" t="s">
        <v>234</v>
      </c>
      <c r="B45" s="114" t="s">
        <v>300</v>
      </c>
      <c r="C45" s="113" t="s">
        <v>124</v>
      </c>
      <c r="D45" s="114"/>
      <c r="E45" s="115" t="s">
        <v>66</v>
      </c>
      <c r="F45" s="89">
        <f>F46</f>
        <v>8059.9670000000006</v>
      </c>
      <c r="G45" s="89">
        <f>G46</f>
        <v>7711.0420000000004</v>
      </c>
      <c r="H45" s="89">
        <f>H46</f>
        <v>7711.0420000000004</v>
      </c>
    </row>
    <row r="46" spans="1:8" ht="45.6" x14ac:dyDescent="0.25">
      <c r="A46" s="114" t="s">
        <v>234</v>
      </c>
      <c r="B46" s="114" t="s">
        <v>300</v>
      </c>
      <c r="C46" s="113" t="s">
        <v>123</v>
      </c>
      <c r="D46" s="114"/>
      <c r="E46" s="115" t="s">
        <v>63</v>
      </c>
      <c r="F46" s="89">
        <f>F47+F56+F61</f>
        <v>8059.9670000000006</v>
      </c>
      <c r="G46" s="89">
        <f t="shared" ref="G46:H46" si="10">G47+G56+G61</f>
        <v>7711.0420000000004</v>
      </c>
      <c r="H46" s="89">
        <f t="shared" si="10"/>
        <v>7711.0420000000004</v>
      </c>
    </row>
    <row r="47" spans="1:8" ht="45.6" x14ac:dyDescent="0.25">
      <c r="A47" s="114" t="s">
        <v>234</v>
      </c>
      <c r="B47" s="114" t="s">
        <v>300</v>
      </c>
      <c r="C47" s="113" t="s">
        <v>764</v>
      </c>
      <c r="D47" s="114"/>
      <c r="E47" s="115" t="s">
        <v>957</v>
      </c>
      <c r="F47" s="89">
        <f>F48+F52+F54</f>
        <v>2091.752</v>
      </c>
      <c r="G47" s="89">
        <f t="shared" ref="G47:H47" si="11">G48+G52+G54</f>
        <v>2014.9560000000001</v>
      </c>
      <c r="H47" s="89">
        <f t="shared" si="11"/>
        <v>2014.9560000000001</v>
      </c>
    </row>
    <row r="48" spans="1:8" ht="79.8" x14ac:dyDescent="0.25">
      <c r="A48" s="114" t="s">
        <v>234</v>
      </c>
      <c r="B48" s="114" t="s">
        <v>300</v>
      </c>
      <c r="C48" s="113" t="s">
        <v>764</v>
      </c>
      <c r="D48" s="124" t="s">
        <v>537</v>
      </c>
      <c r="E48" s="132" t="s">
        <v>538</v>
      </c>
      <c r="F48" s="89">
        <f>F49+F50+F51</f>
        <v>2086.2089999999998</v>
      </c>
      <c r="G48" s="89">
        <f>G49+G50+G51</f>
        <v>2014.9560000000001</v>
      </c>
      <c r="H48" s="89">
        <f>H49+H50+H51</f>
        <v>2014.9560000000001</v>
      </c>
    </row>
    <row r="49" spans="1:8" ht="22.8" x14ac:dyDescent="0.25">
      <c r="A49" s="114" t="s">
        <v>234</v>
      </c>
      <c r="B49" s="114" t="s">
        <v>300</v>
      </c>
      <c r="C49" s="113" t="s">
        <v>764</v>
      </c>
      <c r="D49" s="133" t="s">
        <v>539</v>
      </c>
      <c r="E49" s="134" t="s">
        <v>170</v>
      </c>
      <c r="F49" s="89">
        <v>1202.3119999999999</v>
      </c>
      <c r="G49" s="89">
        <v>1147.586</v>
      </c>
      <c r="H49" s="89">
        <v>1147.586</v>
      </c>
    </row>
    <row r="50" spans="1:8" ht="45.6" x14ac:dyDescent="0.25">
      <c r="A50" s="114" t="s">
        <v>234</v>
      </c>
      <c r="B50" s="114" t="s">
        <v>300</v>
      </c>
      <c r="C50" s="113" t="s">
        <v>764</v>
      </c>
      <c r="D50" s="133" t="s">
        <v>540</v>
      </c>
      <c r="E50" s="134" t="s">
        <v>171</v>
      </c>
      <c r="F50" s="89">
        <v>400</v>
      </c>
      <c r="G50" s="89">
        <v>400</v>
      </c>
      <c r="H50" s="89">
        <v>400</v>
      </c>
    </row>
    <row r="51" spans="1:8" ht="68.400000000000006" x14ac:dyDescent="0.25">
      <c r="A51" s="114" t="s">
        <v>234</v>
      </c>
      <c r="B51" s="114" t="s">
        <v>300</v>
      </c>
      <c r="C51" s="113" t="s">
        <v>764</v>
      </c>
      <c r="D51" s="133">
        <v>129</v>
      </c>
      <c r="E51" s="134" t="s">
        <v>172</v>
      </c>
      <c r="F51" s="89">
        <v>483.89699999999999</v>
      </c>
      <c r="G51" s="89">
        <v>467.37</v>
      </c>
      <c r="H51" s="89">
        <v>467.37</v>
      </c>
    </row>
    <row r="52" spans="1:8" ht="34.200000000000003" x14ac:dyDescent="0.25">
      <c r="A52" s="114" t="s">
        <v>234</v>
      </c>
      <c r="B52" s="114" t="s">
        <v>300</v>
      </c>
      <c r="C52" s="113" t="s">
        <v>764</v>
      </c>
      <c r="D52" s="124" t="s">
        <v>236</v>
      </c>
      <c r="E52" s="132" t="s">
        <v>648</v>
      </c>
      <c r="F52" s="89">
        <f>F53</f>
        <v>3.8879999999999999</v>
      </c>
      <c r="G52" s="89">
        <f t="shared" ref="G52:H52" si="12">G53</f>
        <v>0</v>
      </c>
      <c r="H52" s="89">
        <f t="shared" si="12"/>
        <v>0</v>
      </c>
    </row>
    <row r="53" spans="1:8" ht="22.8" x14ac:dyDescent="0.25">
      <c r="A53" s="114" t="s">
        <v>234</v>
      </c>
      <c r="B53" s="114" t="s">
        <v>300</v>
      </c>
      <c r="C53" s="113" t="s">
        <v>764</v>
      </c>
      <c r="D53" s="114" t="s">
        <v>238</v>
      </c>
      <c r="E53" s="115" t="s">
        <v>634</v>
      </c>
      <c r="F53" s="89">
        <v>3.8879999999999999</v>
      </c>
      <c r="G53" s="89">
        <v>0</v>
      </c>
      <c r="H53" s="89">
        <v>0</v>
      </c>
    </row>
    <row r="54" spans="1:8" x14ac:dyDescent="0.25">
      <c r="A54" s="114" t="s">
        <v>234</v>
      </c>
      <c r="B54" s="114" t="s">
        <v>300</v>
      </c>
      <c r="C54" s="113" t="s">
        <v>764</v>
      </c>
      <c r="D54" s="124" t="s">
        <v>242</v>
      </c>
      <c r="E54" s="132" t="s">
        <v>243</v>
      </c>
      <c r="F54" s="89">
        <f>F55</f>
        <v>1.655</v>
      </c>
      <c r="G54" s="89">
        <f t="shared" ref="G54:H54" si="13">G55</f>
        <v>0</v>
      </c>
      <c r="H54" s="89">
        <f t="shared" si="13"/>
        <v>0</v>
      </c>
    </row>
    <row r="55" spans="1:8" x14ac:dyDescent="0.25">
      <c r="A55" s="114" t="s">
        <v>234</v>
      </c>
      <c r="B55" s="114" t="s">
        <v>300</v>
      </c>
      <c r="C55" s="113" t="s">
        <v>764</v>
      </c>
      <c r="D55" s="114">
        <v>853</v>
      </c>
      <c r="E55" s="115" t="s">
        <v>687</v>
      </c>
      <c r="F55" s="89">
        <v>1.655</v>
      </c>
      <c r="G55" s="89">
        <v>0</v>
      </c>
      <c r="H55" s="89">
        <v>0</v>
      </c>
    </row>
    <row r="56" spans="1:8" ht="57" x14ac:dyDescent="0.25">
      <c r="A56" s="114" t="s">
        <v>234</v>
      </c>
      <c r="B56" s="114" t="s">
        <v>300</v>
      </c>
      <c r="C56" s="113" t="s">
        <v>763</v>
      </c>
      <c r="D56" s="133"/>
      <c r="E56" s="149" t="s">
        <v>639</v>
      </c>
      <c r="F56" s="89">
        <f>F57</f>
        <v>4576.7049999999999</v>
      </c>
      <c r="G56" s="89">
        <f>G57</f>
        <v>4304.576</v>
      </c>
      <c r="H56" s="89">
        <f>H57</f>
        <v>4304.576</v>
      </c>
    </row>
    <row r="57" spans="1:8" ht="79.8" x14ac:dyDescent="0.25">
      <c r="A57" s="114" t="s">
        <v>234</v>
      </c>
      <c r="B57" s="114" t="s">
        <v>300</v>
      </c>
      <c r="C57" s="113" t="s">
        <v>763</v>
      </c>
      <c r="D57" s="124" t="s">
        <v>537</v>
      </c>
      <c r="E57" s="132" t="s">
        <v>538</v>
      </c>
      <c r="F57" s="89">
        <f>F58+F59+F60</f>
        <v>4576.7049999999999</v>
      </c>
      <c r="G57" s="89">
        <f>G58+G59+G60</f>
        <v>4304.576</v>
      </c>
      <c r="H57" s="89">
        <f>H58+H59+H60</f>
        <v>4304.576</v>
      </c>
    </row>
    <row r="58" spans="1:8" ht="22.8" x14ac:dyDescent="0.25">
      <c r="A58" s="114" t="s">
        <v>234</v>
      </c>
      <c r="B58" s="114" t="s">
        <v>300</v>
      </c>
      <c r="C58" s="113" t="s">
        <v>763</v>
      </c>
      <c r="D58" s="133" t="s">
        <v>539</v>
      </c>
      <c r="E58" s="134" t="s">
        <v>170</v>
      </c>
      <c r="F58" s="89">
        <v>2613.9360000000001</v>
      </c>
      <c r="G58" s="89">
        <v>2506.1260000000002</v>
      </c>
      <c r="H58" s="89">
        <v>2506.1260000000002</v>
      </c>
    </row>
    <row r="59" spans="1:8" ht="45.6" x14ac:dyDescent="0.25">
      <c r="A59" s="114" t="s">
        <v>234</v>
      </c>
      <c r="B59" s="114" t="s">
        <v>300</v>
      </c>
      <c r="C59" s="113" t="s">
        <v>763</v>
      </c>
      <c r="D59" s="133" t="s">
        <v>540</v>
      </c>
      <c r="E59" s="134" t="s">
        <v>171</v>
      </c>
      <c r="F59" s="89">
        <v>927.2</v>
      </c>
      <c r="G59" s="89">
        <v>800</v>
      </c>
      <c r="H59" s="89">
        <v>800</v>
      </c>
    </row>
    <row r="60" spans="1:8" ht="68.400000000000006" x14ac:dyDescent="0.25">
      <c r="A60" s="114" t="s">
        <v>234</v>
      </c>
      <c r="B60" s="114" t="s">
        <v>300</v>
      </c>
      <c r="C60" s="113" t="s">
        <v>763</v>
      </c>
      <c r="D60" s="133">
        <v>129</v>
      </c>
      <c r="E60" s="134" t="s">
        <v>172</v>
      </c>
      <c r="F60" s="89">
        <v>1035.569</v>
      </c>
      <c r="G60" s="89">
        <v>998.45</v>
      </c>
      <c r="H60" s="89">
        <v>998.45</v>
      </c>
    </row>
    <row r="61" spans="1:8" ht="57" x14ac:dyDescent="0.25">
      <c r="A61" s="114" t="s">
        <v>234</v>
      </c>
      <c r="B61" s="114" t="s">
        <v>300</v>
      </c>
      <c r="C61" s="113" t="s">
        <v>1068</v>
      </c>
      <c r="D61" s="133"/>
      <c r="E61" s="134" t="s">
        <v>1069</v>
      </c>
      <c r="F61" s="89">
        <f>F62</f>
        <v>1391.51</v>
      </c>
      <c r="G61" s="89">
        <f t="shared" ref="G61:H61" si="14">G62</f>
        <v>1391.51</v>
      </c>
      <c r="H61" s="89">
        <f t="shared" si="14"/>
        <v>1391.51</v>
      </c>
    </row>
    <row r="62" spans="1:8" ht="79.8" x14ac:dyDescent="0.25">
      <c r="A62" s="114" t="s">
        <v>234</v>
      </c>
      <c r="B62" s="114" t="s">
        <v>300</v>
      </c>
      <c r="C62" s="113" t="s">
        <v>1068</v>
      </c>
      <c r="D62" s="124" t="s">
        <v>537</v>
      </c>
      <c r="E62" s="132" t="s">
        <v>538</v>
      </c>
      <c r="F62" s="89">
        <f>F63+F64</f>
        <v>1391.51</v>
      </c>
      <c r="G62" s="89">
        <f t="shared" ref="G62:H62" si="15">G63+G64</f>
        <v>1391.51</v>
      </c>
      <c r="H62" s="89">
        <f t="shared" si="15"/>
        <v>1391.51</v>
      </c>
    </row>
    <row r="63" spans="1:8" ht="22.8" x14ac:dyDescent="0.25">
      <c r="A63" s="114" t="s">
        <v>234</v>
      </c>
      <c r="B63" s="114" t="s">
        <v>300</v>
      </c>
      <c r="C63" s="113" t="s">
        <v>1068</v>
      </c>
      <c r="D63" s="133" t="s">
        <v>539</v>
      </c>
      <c r="E63" s="134" t="s">
        <v>170</v>
      </c>
      <c r="F63" s="89">
        <v>1068.748</v>
      </c>
      <c r="G63" s="89">
        <v>1068.748</v>
      </c>
      <c r="H63" s="89">
        <v>1068.748</v>
      </c>
    </row>
    <row r="64" spans="1:8" ht="68.400000000000006" x14ac:dyDescent="0.25">
      <c r="A64" s="114" t="s">
        <v>234</v>
      </c>
      <c r="B64" s="114" t="s">
        <v>300</v>
      </c>
      <c r="C64" s="113" t="s">
        <v>1068</v>
      </c>
      <c r="D64" s="133">
        <v>129</v>
      </c>
      <c r="E64" s="134" t="s">
        <v>172</v>
      </c>
      <c r="F64" s="89">
        <v>322.762</v>
      </c>
      <c r="G64" s="89">
        <v>322.762</v>
      </c>
      <c r="H64" s="89">
        <v>322.762</v>
      </c>
    </row>
    <row r="65" spans="1:8" ht="79.8" x14ac:dyDescent="0.25">
      <c r="A65" s="111" t="s">
        <v>234</v>
      </c>
      <c r="B65" s="111" t="s">
        <v>227</v>
      </c>
      <c r="C65" s="111"/>
      <c r="D65" s="111"/>
      <c r="E65" s="112" t="s">
        <v>972</v>
      </c>
      <c r="F65" s="91">
        <f>F66+F87</f>
        <v>88449.848999999987</v>
      </c>
      <c r="G65" s="91">
        <f t="shared" ref="G65:H65" si="16">G66+G87</f>
        <v>61890.517</v>
      </c>
      <c r="H65" s="91">
        <f t="shared" si="16"/>
        <v>61890.517</v>
      </c>
    </row>
    <row r="66" spans="1:8" ht="45.6" x14ac:dyDescent="0.25">
      <c r="A66" s="145" t="s">
        <v>234</v>
      </c>
      <c r="B66" s="145" t="s">
        <v>227</v>
      </c>
      <c r="C66" s="144" t="s">
        <v>43</v>
      </c>
      <c r="D66" s="145"/>
      <c r="E66" s="146" t="s">
        <v>781</v>
      </c>
      <c r="F66" s="147">
        <f t="shared" ref="F66:H67" si="17">F67</f>
        <v>87770.848999999987</v>
      </c>
      <c r="G66" s="147">
        <f t="shared" si="17"/>
        <v>61890.517</v>
      </c>
      <c r="H66" s="147">
        <f t="shared" si="17"/>
        <v>61890.517</v>
      </c>
    </row>
    <row r="67" spans="1:8" x14ac:dyDescent="0.25">
      <c r="A67" s="114" t="s">
        <v>234</v>
      </c>
      <c r="B67" s="114" t="s">
        <v>227</v>
      </c>
      <c r="C67" s="113" t="s">
        <v>771</v>
      </c>
      <c r="D67" s="114"/>
      <c r="E67" s="115" t="s">
        <v>697</v>
      </c>
      <c r="F67" s="89">
        <f t="shared" si="17"/>
        <v>87770.848999999987</v>
      </c>
      <c r="G67" s="89">
        <f t="shared" si="17"/>
        <v>61890.517</v>
      </c>
      <c r="H67" s="89">
        <f t="shared" si="17"/>
        <v>61890.517</v>
      </c>
    </row>
    <row r="68" spans="1:8" ht="22.8" x14ac:dyDescent="0.25">
      <c r="A68" s="114" t="s">
        <v>234</v>
      </c>
      <c r="B68" s="114" t="s">
        <v>227</v>
      </c>
      <c r="C68" s="148" t="s">
        <v>772</v>
      </c>
      <c r="D68" s="114"/>
      <c r="E68" s="115" t="s">
        <v>940</v>
      </c>
      <c r="F68" s="89">
        <f>F69+F78+F82</f>
        <v>87770.848999999987</v>
      </c>
      <c r="G68" s="89">
        <f>G69+G78+G82</f>
        <v>61890.517</v>
      </c>
      <c r="H68" s="89">
        <f>H69+H78+H82</f>
        <v>61890.517</v>
      </c>
    </row>
    <row r="69" spans="1:8" ht="22.8" x14ac:dyDescent="0.25">
      <c r="A69" s="114" t="s">
        <v>234</v>
      </c>
      <c r="B69" s="114" t="s">
        <v>227</v>
      </c>
      <c r="C69" s="150" t="s">
        <v>773</v>
      </c>
      <c r="D69" s="114"/>
      <c r="E69" s="115" t="s">
        <v>700</v>
      </c>
      <c r="F69" s="89">
        <f>F70+F74+F76</f>
        <v>46164.513999999996</v>
      </c>
      <c r="G69" s="89">
        <f>G70+G74</f>
        <v>45690.781000000003</v>
      </c>
      <c r="H69" s="89">
        <f>H70+H74</f>
        <v>45690.781000000003</v>
      </c>
    </row>
    <row r="70" spans="1:8" ht="79.8" x14ac:dyDescent="0.25">
      <c r="A70" s="114" t="s">
        <v>234</v>
      </c>
      <c r="B70" s="114" t="s">
        <v>227</v>
      </c>
      <c r="C70" s="150" t="s">
        <v>773</v>
      </c>
      <c r="D70" s="124" t="s">
        <v>537</v>
      </c>
      <c r="E70" s="132" t="s">
        <v>538</v>
      </c>
      <c r="F70" s="89">
        <f>F71+F72+F73</f>
        <v>45187.846999999994</v>
      </c>
      <c r="G70" s="89">
        <f t="shared" ref="G70:H70" si="18">G71+G72+G73</f>
        <v>44727.303</v>
      </c>
      <c r="H70" s="89">
        <f t="shared" si="18"/>
        <v>44727.303</v>
      </c>
    </row>
    <row r="71" spans="1:8" ht="22.8" x14ac:dyDescent="0.25">
      <c r="A71" s="114" t="s">
        <v>234</v>
      </c>
      <c r="B71" s="114" t="s">
        <v>227</v>
      </c>
      <c r="C71" s="150" t="s">
        <v>773</v>
      </c>
      <c r="D71" s="133" t="s">
        <v>539</v>
      </c>
      <c r="E71" s="134" t="s">
        <v>170</v>
      </c>
      <c r="F71" s="89">
        <v>28518.192999999999</v>
      </c>
      <c r="G71" s="89">
        <v>28166.668000000001</v>
      </c>
      <c r="H71" s="89">
        <v>28166.668000000001</v>
      </c>
    </row>
    <row r="72" spans="1:8" ht="45.6" x14ac:dyDescent="0.25">
      <c r="A72" s="114" t="s">
        <v>234</v>
      </c>
      <c r="B72" s="114" t="s">
        <v>227</v>
      </c>
      <c r="C72" s="150" t="s">
        <v>773</v>
      </c>
      <c r="D72" s="133" t="s">
        <v>540</v>
      </c>
      <c r="E72" s="134" t="s">
        <v>171</v>
      </c>
      <c r="F72" s="89">
        <v>6186.1</v>
      </c>
      <c r="G72" s="89">
        <v>6186.1</v>
      </c>
      <c r="H72" s="89">
        <v>6186.1</v>
      </c>
    </row>
    <row r="73" spans="1:8" ht="68.400000000000006" x14ac:dyDescent="0.25">
      <c r="A73" s="114" t="s">
        <v>234</v>
      </c>
      <c r="B73" s="114" t="s">
        <v>227</v>
      </c>
      <c r="C73" s="150" t="s">
        <v>773</v>
      </c>
      <c r="D73" s="133">
        <v>129</v>
      </c>
      <c r="E73" s="134" t="s">
        <v>172</v>
      </c>
      <c r="F73" s="89">
        <v>10483.554</v>
      </c>
      <c r="G73" s="89">
        <v>10374.535</v>
      </c>
      <c r="H73" s="89">
        <v>10374.535</v>
      </c>
    </row>
    <row r="74" spans="1:8" ht="34.200000000000003" x14ac:dyDescent="0.25">
      <c r="A74" s="114" t="s">
        <v>234</v>
      </c>
      <c r="B74" s="114" t="s">
        <v>227</v>
      </c>
      <c r="C74" s="150" t="s">
        <v>773</v>
      </c>
      <c r="D74" s="124" t="s">
        <v>236</v>
      </c>
      <c r="E74" s="132" t="s">
        <v>648</v>
      </c>
      <c r="F74" s="89">
        <f>F75</f>
        <v>967.21100000000001</v>
      </c>
      <c r="G74" s="89">
        <f>G75</f>
        <v>963.47799999999995</v>
      </c>
      <c r="H74" s="89">
        <f>H75</f>
        <v>963.47799999999995</v>
      </c>
    </row>
    <row r="75" spans="1:8" ht="22.8" x14ac:dyDescent="0.25">
      <c r="A75" s="114" t="s">
        <v>234</v>
      </c>
      <c r="B75" s="114" t="s">
        <v>227</v>
      </c>
      <c r="C75" s="150" t="s">
        <v>773</v>
      </c>
      <c r="D75" s="114" t="s">
        <v>238</v>
      </c>
      <c r="E75" s="115" t="s">
        <v>634</v>
      </c>
      <c r="F75" s="89">
        <v>967.21100000000001</v>
      </c>
      <c r="G75" s="89">
        <v>963.47799999999995</v>
      </c>
      <c r="H75" s="89">
        <v>963.47799999999995</v>
      </c>
    </row>
    <row r="76" spans="1:8" ht="22.8" x14ac:dyDescent="0.25">
      <c r="A76" s="114" t="s">
        <v>234</v>
      </c>
      <c r="B76" s="114" t="s">
        <v>227</v>
      </c>
      <c r="C76" s="150" t="s">
        <v>773</v>
      </c>
      <c r="D76" s="114">
        <v>300</v>
      </c>
      <c r="E76" s="115" t="s">
        <v>14</v>
      </c>
      <c r="F76" s="151">
        <f>F77</f>
        <v>9.4559999999999995</v>
      </c>
      <c r="G76" s="151">
        <f t="shared" ref="G76:H76" si="19">G77</f>
        <v>0</v>
      </c>
      <c r="H76" s="151">
        <f t="shared" si="19"/>
        <v>0</v>
      </c>
    </row>
    <row r="77" spans="1:8" ht="45.6" x14ac:dyDescent="0.25">
      <c r="A77" s="114" t="s">
        <v>234</v>
      </c>
      <c r="B77" s="114" t="s">
        <v>227</v>
      </c>
      <c r="C77" s="150" t="s">
        <v>773</v>
      </c>
      <c r="D77" s="114">
        <v>321</v>
      </c>
      <c r="E77" s="115" t="s">
        <v>1071</v>
      </c>
      <c r="F77" s="151">
        <v>9.4559999999999995</v>
      </c>
      <c r="G77" s="151">
        <v>0</v>
      </c>
      <c r="H77" s="151">
        <v>0</v>
      </c>
    </row>
    <row r="78" spans="1:8" ht="57" x14ac:dyDescent="0.25">
      <c r="A78" s="114" t="s">
        <v>234</v>
      </c>
      <c r="B78" s="114" t="s">
        <v>227</v>
      </c>
      <c r="C78" s="113" t="s">
        <v>774</v>
      </c>
      <c r="D78" s="133"/>
      <c r="E78" s="134" t="s">
        <v>709</v>
      </c>
      <c r="F78" s="89">
        <f>F79</f>
        <v>16199.735999999999</v>
      </c>
      <c r="G78" s="89">
        <f>G79</f>
        <v>16199.735999999999</v>
      </c>
      <c r="H78" s="89">
        <f>H79</f>
        <v>16199.735999999999</v>
      </c>
    </row>
    <row r="79" spans="1:8" ht="79.8" x14ac:dyDescent="0.25">
      <c r="A79" s="114" t="s">
        <v>234</v>
      </c>
      <c r="B79" s="114" t="s">
        <v>227</v>
      </c>
      <c r="C79" s="113" t="s">
        <v>774</v>
      </c>
      <c r="D79" s="124" t="s">
        <v>537</v>
      </c>
      <c r="E79" s="132" t="s">
        <v>538</v>
      </c>
      <c r="F79" s="89">
        <f>F80+F81</f>
        <v>16199.735999999999</v>
      </c>
      <c r="G79" s="89">
        <f>G80+G81</f>
        <v>16199.735999999999</v>
      </c>
      <c r="H79" s="89">
        <f>H80+H81</f>
        <v>16199.735999999999</v>
      </c>
    </row>
    <row r="80" spans="1:8" ht="22.8" x14ac:dyDescent="0.25">
      <c r="A80" s="114" t="s">
        <v>234</v>
      </c>
      <c r="B80" s="114" t="s">
        <v>227</v>
      </c>
      <c r="C80" s="113" t="s">
        <v>774</v>
      </c>
      <c r="D80" s="133" t="s">
        <v>539</v>
      </c>
      <c r="E80" s="134" t="s">
        <v>170</v>
      </c>
      <c r="F80" s="89">
        <v>12442.194</v>
      </c>
      <c r="G80" s="89">
        <v>12442.194</v>
      </c>
      <c r="H80" s="89">
        <v>12442.194</v>
      </c>
    </row>
    <row r="81" spans="1:8" ht="68.400000000000006" x14ac:dyDescent="0.25">
      <c r="A81" s="114" t="s">
        <v>234</v>
      </c>
      <c r="B81" s="114" t="s">
        <v>227</v>
      </c>
      <c r="C81" s="113" t="s">
        <v>774</v>
      </c>
      <c r="D81" s="133">
        <v>129</v>
      </c>
      <c r="E81" s="134" t="s">
        <v>172</v>
      </c>
      <c r="F81" s="89">
        <v>3757.5419999999999</v>
      </c>
      <c r="G81" s="89">
        <v>3757.5419999999999</v>
      </c>
      <c r="H81" s="89">
        <v>3757.5419999999999</v>
      </c>
    </row>
    <row r="82" spans="1:8" ht="34.200000000000003" x14ac:dyDescent="0.25">
      <c r="A82" s="114" t="s">
        <v>234</v>
      </c>
      <c r="B82" s="114" t="s">
        <v>227</v>
      </c>
      <c r="C82" s="113" t="s">
        <v>925</v>
      </c>
      <c r="D82" s="133"/>
      <c r="E82" s="134" t="s">
        <v>755</v>
      </c>
      <c r="F82" s="89">
        <f>F83</f>
        <v>25406.598999999998</v>
      </c>
      <c r="G82" s="89">
        <f>G83</f>
        <v>0</v>
      </c>
      <c r="H82" s="89">
        <f>H83</f>
        <v>0</v>
      </c>
    </row>
    <row r="83" spans="1:8" ht="79.8" x14ac:dyDescent="0.25">
      <c r="A83" s="114" t="s">
        <v>234</v>
      </c>
      <c r="B83" s="114" t="s">
        <v>227</v>
      </c>
      <c r="C83" s="113" t="s">
        <v>925</v>
      </c>
      <c r="D83" s="124" t="s">
        <v>537</v>
      </c>
      <c r="E83" s="132" t="s">
        <v>538</v>
      </c>
      <c r="F83" s="89">
        <f>F84+F86+F85</f>
        <v>25406.598999999998</v>
      </c>
      <c r="G83" s="89">
        <f t="shared" ref="G83:H83" si="20">G84+G86+G85</f>
        <v>0</v>
      </c>
      <c r="H83" s="89">
        <f t="shared" si="20"/>
        <v>0</v>
      </c>
    </row>
    <row r="84" spans="1:8" ht="22.8" x14ac:dyDescent="0.25">
      <c r="A84" s="114" t="s">
        <v>234</v>
      </c>
      <c r="B84" s="114" t="s">
        <v>227</v>
      </c>
      <c r="C84" s="113" t="s">
        <v>925</v>
      </c>
      <c r="D84" s="133" t="s">
        <v>539</v>
      </c>
      <c r="E84" s="134" t="s">
        <v>170</v>
      </c>
      <c r="F84" s="89">
        <v>18438.308000000001</v>
      </c>
      <c r="G84" s="89">
        <v>0</v>
      </c>
      <c r="H84" s="89">
        <v>0</v>
      </c>
    </row>
    <row r="85" spans="1:8" ht="45.6" x14ac:dyDescent="0.25">
      <c r="A85" s="114" t="s">
        <v>234</v>
      </c>
      <c r="B85" s="114" t="s">
        <v>227</v>
      </c>
      <c r="C85" s="113" t="s">
        <v>925</v>
      </c>
      <c r="D85" s="133" t="s">
        <v>540</v>
      </c>
      <c r="E85" s="134" t="s">
        <v>171</v>
      </c>
      <c r="F85" s="89">
        <v>936.21100000000001</v>
      </c>
      <c r="G85" s="89">
        <v>0</v>
      </c>
      <c r="H85" s="89">
        <v>0</v>
      </c>
    </row>
    <row r="86" spans="1:8" ht="68.400000000000006" x14ac:dyDescent="0.25">
      <c r="A86" s="114" t="s">
        <v>234</v>
      </c>
      <c r="B86" s="114" t="s">
        <v>227</v>
      </c>
      <c r="C86" s="113" t="s">
        <v>925</v>
      </c>
      <c r="D86" s="133">
        <v>129</v>
      </c>
      <c r="E86" s="134" t="s">
        <v>172</v>
      </c>
      <c r="F86" s="89">
        <v>6032.08</v>
      </c>
      <c r="G86" s="89">
        <v>0</v>
      </c>
      <c r="H86" s="89">
        <v>0</v>
      </c>
    </row>
    <row r="87" spans="1:8" ht="22.8" x14ac:dyDescent="0.25">
      <c r="A87" s="114" t="s">
        <v>234</v>
      </c>
      <c r="B87" s="114" t="s">
        <v>227</v>
      </c>
      <c r="C87" s="113" t="s">
        <v>124</v>
      </c>
      <c r="D87" s="114"/>
      <c r="E87" s="115" t="s">
        <v>66</v>
      </c>
      <c r="F87" s="89">
        <f>F89</f>
        <v>679</v>
      </c>
      <c r="G87" s="89">
        <f>G89</f>
        <v>0</v>
      </c>
      <c r="H87" s="89">
        <f>H89</f>
        <v>0</v>
      </c>
    </row>
    <row r="88" spans="1:8" ht="45.6" x14ac:dyDescent="0.25">
      <c r="A88" s="114" t="s">
        <v>234</v>
      </c>
      <c r="B88" s="114" t="s">
        <v>227</v>
      </c>
      <c r="C88" s="113" t="s">
        <v>123</v>
      </c>
      <c r="D88" s="114"/>
      <c r="E88" s="115" t="s">
        <v>63</v>
      </c>
      <c r="F88" s="89">
        <f>F89</f>
        <v>679</v>
      </c>
      <c r="G88" s="89">
        <f t="shared" ref="G88:H89" si="21">G89</f>
        <v>0</v>
      </c>
      <c r="H88" s="89">
        <f t="shared" si="21"/>
        <v>0</v>
      </c>
    </row>
    <row r="89" spans="1:8" ht="22.8" x14ac:dyDescent="0.25">
      <c r="A89" s="114" t="s">
        <v>234</v>
      </c>
      <c r="B89" s="114" t="s">
        <v>227</v>
      </c>
      <c r="C89" s="113" t="s">
        <v>318</v>
      </c>
      <c r="D89" s="133"/>
      <c r="E89" s="134" t="s">
        <v>1065</v>
      </c>
      <c r="F89" s="89">
        <f>F90</f>
        <v>679</v>
      </c>
      <c r="G89" s="89">
        <f t="shared" si="21"/>
        <v>0</v>
      </c>
      <c r="H89" s="89">
        <f t="shared" si="21"/>
        <v>0</v>
      </c>
    </row>
    <row r="90" spans="1:8" ht="79.8" x14ac:dyDescent="0.25">
      <c r="A90" s="114" t="s">
        <v>234</v>
      </c>
      <c r="B90" s="114" t="s">
        <v>227</v>
      </c>
      <c r="C90" s="113" t="s">
        <v>318</v>
      </c>
      <c r="D90" s="124" t="s">
        <v>537</v>
      </c>
      <c r="E90" s="132" t="s">
        <v>538</v>
      </c>
      <c r="F90" s="89">
        <f>F91+F92</f>
        <v>679</v>
      </c>
      <c r="G90" s="89">
        <f>G91+G92</f>
        <v>0</v>
      </c>
      <c r="H90" s="89">
        <f>H91+H92</f>
        <v>0</v>
      </c>
    </row>
    <row r="91" spans="1:8" ht="22.8" x14ac:dyDescent="0.25">
      <c r="A91" s="114" t="s">
        <v>234</v>
      </c>
      <c r="B91" s="114" t="s">
        <v>227</v>
      </c>
      <c r="C91" s="113" t="s">
        <v>318</v>
      </c>
      <c r="D91" s="133" t="s">
        <v>539</v>
      </c>
      <c r="E91" s="134" t="s">
        <v>170</v>
      </c>
      <c r="F91" s="89">
        <v>521.505</v>
      </c>
      <c r="G91" s="89">
        <v>0</v>
      </c>
      <c r="H91" s="89">
        <v>0</v>
      </c>
    </row>
    <row r="92" spans="1:8" ht="68.400000000000006" x14ac:dyDescent="0.25">
      <c r="A92" s="114" t="s">
        <v>234</v>
      </c>
      <c r="B92" s="114" t="s">
        <v>227</v>
      </c>
      <c r="C92" s="113" t="s">
        <v>318</v>
      </c>
      <c r="D92" s="133">
        <v>129</v>
      </c>
      <c r="E92" s="134" t="s">
        <v>172</v>
      </c>
      <c r="F92" s="89">
        <v>157.495</v>
      </c>
      <c r="G92" s="89">
        <v>0</v>
      </c>
      <c r="H92" s="89">
        <v>0</v>
      </c>
    </row>
    <row r="93" spans="1:8" x14ac:dyDescent="0.25">
      <c r="A93" s="111" t="s">
        <v>234</v>
      </c>
      <c r="B93" s="110" t="s">
        <v>26</v>
      </c>
      <c r="C93" s="110"/>
      <c r="D93" s="152"/>
      <c r="E93" s="122" t="s">
        <v>346</v>
      </c>
      <c r="F93" s="91">
        <f t="shared" ref="F93:H98" si="22">F94</f>
        <v>12.4</v>
      </c>
      <c r="G93" s="91">
        <f t="shared" si="22"/>
        <v>12.9</v>
      </c>
      <c r="H93" s="91">
        <f t="shared" si="22"/>
        <v>146.69999999999999</v>
      </c>
    </row>
    <row r="94" spans="1:8" ht="45.6" x14ac:dyDescent="0.25">
      <c r="A94" s="145" t="s">
        <v>234</v>
      </c>
      <c r="B94" s="144" t="s">
        <v>26</v>
      </c>
      <c r="C94" s="144" t="s">
        <v>43</v>
      </c>
      <c r="D94" s="145"/>
      <c r="E94" s="146" t="s">
        <v>781</v>
      </c>
      <c r="F94" s="147">
        <f>F95</f>
        <v>12.4</v>
      </c>
      <c r="G94" s="147">
        <f t="shared" si="22"/>
        <v>12.9</v>
      </c>
      <c r="H94" s="147">
        <f t="shared" si="22"/>
        <v>146.69999999999999</v>
      </c>
    </row>
    <row r="95" spans="1:8" ht="34.200000000000003" x14ac:dyDescent="0.25">
      <c r="A95" s="153" t="s">
        <v>234</v>
      </c>
      <c r="B95" s="154" t="s">
        <v>26</v>
      </c>
      <c r="C95" s="154" t="s">
        <v>44</v>
      </c>
      <c r="D95" s="153"/>
      <c r="E95" s="155" t="s">
        <v>701</v>
      </c>
      <c r="F95" s="89">
        <f>F96</f>
        <v>12.4</v>
      </c>
      <c r="G95" s="89">
        <f t="shared" si="22"/>
        <v>12.9</v>
      </c>
      <c r="H95" s="89">
        <f t="shared" si="22"/>
        <v>146.69999999999999</v>
      </c>
    </row>
    <row r="96" spans="1:8" ht="45.6" x14ac:dyDescent="0.25">
      <c r="A96" s="153" t="s">
        <v>234</v>
      </c>
      <c r="B96" s="154" t="s">
        <v>26</v>
      </c>
      <c r="C96" s="154" t="s">
        <v>45</v>
      </c>
      <c r="D96" s="154"/>
      <c r="E96" s="155" t="s">
        <v>702</v>
      </c>
      <c r="F96" s="89">
        <f t="shared" si="22"/>
        <v>12.4</v>
      </c>
      <c r="G96" s="89">
        <f t="shared" si="22"/>
        <v>12.9</v>
      </c>
      <c r="H96" s="89">
        <f t="shared" si="22"/>
        <v>146.69999999999999</v>
      </c>
    </row>
    <row r="97" spans="1:8" ht="68.400000000000006" x14ac:dyDescent="0.25">
      <c r="A97" s="114" t="s">
        <v>234</v>
      </c>
      <c r="B97" s="113" t="s">
        <v>26</v>
      </c>
      <c r="C97" s="150" t="s">
        <v>707</v>
      </c>
      <c r="D97" s="133"/>
      <c r="E97" s="156" t="s">
        <v>345</v>
      </c>
      <c r="F97" s="157">
        <f t="shared" si="22"/>
        <v>12.4</v>
      </c>
      <c r="G97" s="157">
        <f t="shared" si="22"/>
        <v>12.9</v>
      </c>
      <c r="H97" s="157">
        <f t="shared" si="22"/>
        <v>146.69999999999999</v>
      </c>
    </row>
    <row r="98" spans="1:8" ht="34.200000000000003" x14ac:dyDescent="0.25">
      <c r="A98" s="114" t="s">
        <v>234</v>
      </c>
      <c r="B98" s="113" t="s">
        <v>26</v>
      </c>
      <c r="C98" s="150" t="s">
        <v>707</v>
      </c>
      <c r="D98" s="124" t="s">
        <v>236</v>
      </c>
      <c r="E98" s="132" t="s">
        <v>648</v>
      </c>
      <c r="F98" s="157">
        <f t="shared" si="22"/>
        <v>12.4</v>
      </c>
      <c r="G98" s="157">
        <f t="shared" si="22"/>
        <v>12.9</v>
      </c>
      <c r="H98" s="157">
        <f>H99</f>
        <v>146.69999999999999</v>
      </c>
    </row>
    <row r="99" spans="1:8" ht="22.8" x14ac:dyDescent="0.25">
      <c r="A99" s="114" t="s">
        <v>234</v>
      </c>
      <c r="B99" s="113" t="s">
        <v>26</v>
      </c>
      <c r="C99" s="150" t="s">
        <v>707</v>
      </c>
      <c r="D99" s="114" t="s">
        <v>238</v>
      </c>
      <c r="E99" s="115" t="s">
        <v>634</v>
      </c>
      <c r="F99" s="89">
        <v>12.4</v>
      </c>
      <c r="G99" s="89">
        <v>12.9</v>
      </c>
      <c r="H99" s="89">
        <v>146.69999999999999</v>
      </c>
    </row>
    <row r="100" spans="1:8" ht="57" x14ac:dyDescent="0.25">
      <c r="A100" s="111" t="s">
        <v>234</v>
      </c>
      <c r="B100" s="111" t="s">
        <v>22</v>
      </c>
      <c r="C100" s="110"/>
      <c r="D100" s="111"/>
      <c r="E100" s="112" t="s">
        <v>33</v>
      </c>
      <c r="F100" s="158">
        <f>F101+F122</f>
        <v>25193.495999999999</v>
      </c>
      <c r="G100" s="158">
        <f t="shared" ref="G100:H100" si="23">G101+G122</f>
        <v>22708.062999999998</v>
      </c>
      <c r="H100" s="158">
        <f t="shared" si="23"/>
        <v>22708.062999999998</v>
      </c>
    </row>
    <row r="101" spans="1:8" ht="45.6" x14ac:dyDescent="0.25">
      <c r="A101" s="114" t="s">
        <v>234</v>
      </c>
      <c r="B101" s="114" t="s">
        <v>22</v>
      </c>
      <c r="C101" s="144" t="s">
        <v>43</v>
      </c>
      <c r="D101" s="145"/>
      <c r="E101" s="146" t="s">
        <v>781</v>
      </c>
      <c r="F101" s="159">
        <f>F102</f>
        <v>24326.295999999998</v>
      </c>
      <c r="G101" s="159">
        <f>G102</f>
        <v>22708.062999999998</v>
      </c>
      <c r="H101" s="159">
        <f>H102</f>
        <v>22708.062999999998</v>
      </c>
    </row>
    <row r="102" spans="1:8" x14ac:dyDescent="0.25">
      <c r="A102" s="114" t="s">
        <v>234</v>
      </c>
      <c r="B102" s="114" t="s">
        <v>22</v>
      </c>
      <c r="C102" s="113" t="s">
        <v>771</v>
      </c>
      <c r="D102" s="114"/>
      <c r="E102" s="115" t="s">
        <v>697</v>
      </c>
      <c r="F102" s="160">
        <f>F103</f>
        <v>24326.295999999998</v>
      </c>
      <c r="G102" s="160">
        <f t="shared" ref="G102:H102" si="24">G103</f>
        <v>22708.062999999998</v>
      </c>
      <c r="H102" s="160">
        <f t="shared" si="24"/>
        <v>22708.062999999998</v>
      </c>
    </row>
    <row r="103" spans="1:8" ht="22.8" x14ac:dyDescent="0.25">
      <c r="A103" s="114" t="s">
        <v>234</v>
      </c>
      <c r="B103" s="114" t="s">
        <v>22</v>
      </c>
      <c r="C103" s="148" t="s">
        <v>772</v>
      </c>
      <c r="D103" s="114"/>
      <c r="E103" s="115" t="s">
        <v>940</v>
      </c>
      <c r="F103" s="89">
        <f>F104+F111+F115</f>
        <v>24326.295999999998</v>
      </c>
      <c r="G103" s="89">
        <f>G104+G111+G115</f>
        <v>22708.062999999998</v>
      </c>
      <c r="H103" s="89">
        <f>H104+H111+H115</f>
        <v>22708.062999999998</v>
      </c>
    </row>
    <row r="104" spans="1:8" ht="45.6" x14ac:dyDescent="0.25">
      <c r="A104" s="114" t="s">
        <v>234</v>
      </c>
      <c r="B104" s="114" t="s">
        <v>22</v>
      </c>
      <c r="C104" s="113" t="s">
        <v>777</v>
      </c>
      <c r="D104" s="114"/>
      <c r="E104" s="115" t="s">
        <v>845</v>
      </c>
      <c r="F104" s="89">
        <f>F105+F109</f>
        <v>15920.444</v>
      </c>
      <c r="G104" s="89">
        <f>G105+G109</f>
        <v>15807.169</v>
      </c>
      <c r="H104" s="89">
        <f>H105+H109</f>
        <v>15807.169</v>
      </c>
    </row>
    <row r="105" spans="1:8" ht="79.8" x14ac:dyDescent="0.25">
      <c r="A105" s="114" t="s">
        <v>234</v>
      </c>
      <c r="B105" s="114" t="s">
        <v>22</v>
      </c>
      <c r="C105" s="113" t="s">
        <v>777</v>
      </c>
      <c r="D105" s="124" t="s">
        <v>537</v>
      </c>
      <c r="E105" s="132" t="s">
        <v>538</v>
      </c>
      <c r="F105" s="89">
        <f>F106+F108+F107</f>
        <v>15426.294</v>
      </c>
      <c r="G105" s="89">
        <f>G106+G108+G107</f>
        <v>15313.019</v>
      </c>
      <c r="H105" s="89">
        <f>H106+H108+H107</f>
        <v>15313.019</v>
      </c>
    </row>
    <row r="106" spans="1:8" ht="22.8" x14ac:dyDescent="0.25">
      <c r="A106" s="114" t="s">
        <v>234</v>
      </c>
      <c r="B106" s="114" t="s">
        <v>22</v>
      </c>
      <c r="C106" s="113" t="s">
        <v>777</v>
      </c>
      <c r="D106" s="133" t="s">
        <v>539</v>
      </c>
      <c r="E106" s="134" t="s">
        <v>170</v>
      </c>
      <c r="F106" s="89">
        <v>8848.152</v>
      </c>
      <c r="G106" s="89">
        <v>8761.152</v>
      </c>
      <c r="H106" s="89">
        <v>8761.152</v>
      </c>
    </row>
    <row r="107" spans="1:8" ht="45.6" x14ac:dyDescent="0.25">
      <c r="A107" s="114" t="s">
        <v>234</v>
      </c>
      <c r="B107" s="114" t="s">
        <v>22</v>
      </c>
      <c r="C107" s="113" t="s">
        <v>777</v>
      </c>
      <c r="D107" s="133" t="s">
        <v>540</v>
      </c>
      <c r="E107" s="134" t="s">
        <v>171</v>
      </c>
      <c r="F107" s="89">
        <v>3000</v>
      </c>
      <c r="G107" s="89">
        <v>3000</v>
      </c>
      <c r="H107" s="89">
        <v>3000</v>
      </c>
    </row>
    <row r="108" spans="1:8" ht="68.400000000000006" x14ac:dyDescent="0.25">
      <c r="A108" s="114" t="s">
        <v>234</v>
      </c>
      <c r="B108" s="114" t="s">
        <v>22</v>
      </c>
      <c r="C108" s="113" t="s">
        <v>777</v>
      </c>
      <c r="D108" s="133">
        <v>129</v>
      </c>
      <c r="E108" s="134" t="s">
        <v>172</v>
      </c>
      <c r="F108" s="89">
        <v>3578.1419999999998</v>
      </c>
      <c r="G108" s="89">
        <v>3551.8670000000002</v>
      </c>
      <c r="H108" s="89">
        <v>3551.8670000000002</v>
      </c>
    </row>
    <row r="109" spans="1:8" ht="34.200000000000003" x14ac:dyDescent="0.25">
      <c r="A109" s="114" t="s">
        <v>234</v>
      </c>
      <c r="B109" s="114" t="s">
        <v>22</v>
      </c>
      <c r="C109" s="113" t="s">
        <v>777</v>
      </c>
      <c r="D109" s="124" t="s">
        <v>236</v>
      </c>
      <c r="E109" s="132" t="s">
        <v>648</v>
      </c>
      <c r="F109" s="89">
        <f>F110</f>
        <v>494.15</v>
      </c>
      <c r="G109" s="89">
        <f>G110</f>
        <v>494.15</v>
      </c>
      <c r="H109" s="89">
        <f>H110</f>
        <v>494.15</v>
      </c>
    </row>
    <row r="110" spans="1:8" ht="22.8" x14ac:dyDescent="0.25">
      <c r="A110" s="114" t="s">
        <v>234</v>
      </c>
      <c r="B110" s="114" t="s">
        <v>22</v>
      </c>
      <c r="C110" s="113" t="s">
        <v>777</v>
      </c>
      <c r="D110" s="114" t="s">
        <v>238</v>
      </c>
      <c r="E110" s="115" t="s">
        <v>634</v>
      </c>
      <c r="F110" s="89">
        <v>494.15</v>
      </c>
      <c r="G110" s="89">
        <v>494.15</v>
      </c>
      <c r="H110" s="89">
        <v>494.15</v>
      </c>
    </row>
    <row r="111" spans="1:8" ht="57" x14ac:dyDescent="0.25">
      <c r="A111" s="114" t="s">
        <v>234</v>
      </c>
      <c r="B111" s="114" t="s">
        <v>22</v>
      </c>
      <c r="C111" s="113" t="s">
        <v>774</v>
      </c>
      <c r="D111" s="133"/>
      <c r="E111" s="134" t="s">
        <v>709</v>
      </c>
      <c r="F111" s="89">
        <f>F112</f>
        <v>6900.8939999999993</v>
      </c>
      <c r="G111" s="89">
        <f>G112</f>
        <v>6900.8939999999993</v>
      </c>
      <c r="H111" s="89">
        <f>H112</f>
        <v>6900.8939999999993</v>
      </c>
    </row>
    <row r="112" spans="1:8" ht="79.8" x14ac:dyDescent="0.25">
      <c r="A112" s="114" t="s">
        <v>234</v>
      </c>
      <c r="B112" s="114" t="s">
        <v>22</v>
      </c>
      <c r="C112" s="113" t="s">
        <v>774</v>
      </c>
      <c r="D112" s="124" t="s">
        <v>537</v>
      </c>
      <c r="E112" s="132" t="s">
        <v>538</v>
      </c>
      <c r="F112" s="89">
        <f>F113+F114</f>
        <v>6900.8939999999993</v>
      </c>
      <c r="G112" s="89">
        <f>G113+G114</f>
        <v>6900.8939999999993</v>
      </c>
      <c r="H112" s="89">
        <f>H113+H114</f>
        <v>6900.8939999999993</v>
      </c>
    </row>
    <row r="113" spans="1:8" ht="22.8" x14ac:dyDescent="0.25">
      <c r="A113" s="114" t="s">
        <v>234</v>
      </c>
      <c r="B113" s="114" t="s">
        <v>22</v>
      </c>
      <c r="C113" s="113" t="s">
        <v>774</v>
      </c>
      <c r="D113" s="133" t="s">
        <v>539</v>
      </c>
      <c r="E113" s="134" t="s">
        <v>170</v>
      </c>
      <c r="F113" s="89">
        <v>5300.2259999999997</v>
      </c>
      <c r="G113" s="89">
        <v>5300.2259999999997</v>
      </c>
      <c r="H113" s="89">
        <v>5300.2259999999997</v>
      </c>
    </row>
    <row r="114" spans="1:8" ht="68.400000000000006" x14ac:dyDescent="0.25">
      <c r="A114" s="114" t="s">
        <v>234</v>
      </c>
      <c r="B114" s="114" t="s">
        <v>22</v>
      </c>
      <c r="C114" s="113" t="s">
        <v>774</v>
      </c>
      <c r="D114" s="133">
        <v>129</v>
      </c>
      <c r="E114" s="134" t="s">
        <v>172</v>
      </c>
      <c r="F114" s="89">
        <v>1600.6679999999999</v>
      </c>
      <c r="G114" s="89">
        <v>1600.6679999999999</v>
      </c>
      <c r="H114" s="89">
        <v>1600.6679999999999</v>
      </c>
    </row>
    <row r="115" spans="1:8" ht="34.200000000000003" x14ac:dyDescent="0.25">
      <c r="A115" s="114" t="s">
        <v>234</v>
      </c>
      <c r="B115" s="114" t="s">
        <v>22</v>
      </c>
      <c r="C115" s="113" t="s">
        <v>925</v>
      </c>
      <c r="D115" s="133"/>
      <c r="E115" s="134" t="s">
        <v>755</v>
      </c>
      <c r="F115" s="89">
        <f>F116+F120</f>
        <v>1504.9580000000001</v>
      </c>
      <c r="G115" s="89">
        <f t="shared" ref="G115:H115" si="25">G116+G120</f>
        <v>0</v>
      </c>
      <c r="H115" s="89">
        <f t="shared" si="25"/>
        <v>0</v>
      </c>
    </row>
    <row r="116" spans="1:8" ht="79.8" x14ac:dyDescent="0.25">
      <c r="A116" s="114" t="s">
        <v>234</v>
      </c>
      <c r="B116" s="114" t="s">
        <v>22</v>
      </c>
      <c r="C116" s="113" t="s">
        <v>925</v>
      </c>
      <c r="D116" s="124" t="s">
        <v>537</v>
      </c>
      <c r="E116" s="132" t="s">
        <v>538</v>
      </c>
      <c r="F116" s="89">
        <f>F117+F118+F119</f>
        <v>1470.0430000000001</v>
      </c>
      <c r="G116" s="89">
        <f t="shared" ref="G116:H116" si="26">G117+G118+G119</f>
        <v>0</v>
      </c>
      <c r="H116" s="89">
        <f t="shared" si="26"/>
        <v>0</v>
      </c>
    </row>
    <row r="117" spans="1:8" ht="22.8" x14ac:dyDescent="0.25">
      <c r="A117" s="114" t="s">
        <v>234</v>
      </c>
      <c r="B117" s="114" t="s">
        <v>22</v>
      </c>
      <c r="C117" s="113" t="s">
        <v>925</v>
      </c>
      <c r="D117" s="133" t="s">
        <v>539</v>
      </c>
      <c r="E117" s="134" t="s">
        <v>170</v>
      </c>
      <c r="F117" s="89">
        <v>660.96</v>
      </c>
      <c r="G117" s="89">
        <v>0</v>
      </c>
      <c r="H117" s="89">
        <v>0</v>
      </c>
    </row>
    <row r="118" spans="1:8" ht="45.6" x14ac:dyDescent="0.25">
      <c r="A118" s="114" t="s">
        <v>234</v>
      </c>
      <c r="B118" s="114" t="s">
        <v>22</v>
      </c>
      <c r="C118" s="113" t="s">
        <v>925</v>
      </c>
      <c r="D118" s="133" t="s">
        <v>540</v>
      </c>
      <c r="E118" s="134" t="s">
        <v>171</v>
      </c>
      <c r="F118" s="89">
        <v>463.16</v>
      </c>
      <c r="G118" s="89">
        <v>0</v>
      </c>
      <c r="H118" s="89">
        <v>0</v>
      </c>
    </row>
    <row r="119" spans="1:8" ht="68.400000000000006" x14ac:dyDescent="0.25">
      <c r="A119" s="114" t="s">
        <v>234</v>
      </c>
      <c r="B119" s="114" t="s">
        <v>22</v>
      </c>
      <c r="C119" s="113" t="s">
        <v>925</v>
      </c>
      <c r="D119" s="133">
        <v>129</v>
      </c>
      <c r="E119" s="134" t="s">
        <v>172</v>
      </c>
      <c r="F119" s="89">
        <v>345.923</v>
      </c>
      <c r="G119" s="89">
        <v>0</v>
      </c>
      <c r="H119" s="89">
        <v>0</v>
      </c>
    </row>
    <row r="120" spans="1:8" ht="34.200000000000003" x14ac:dyDescent="0.25">
      <c r="A120" s="114" t="s">
        <v>234</v>
      </c>
      <c r="B120" s="114" t="s">
        <v>22</v>
      </c>
      <c r="C120" s="113" t="s">
        <v>925</v>
      </c>
      <c r="D120" s="124" t="s">
        <v>236</v>
      </c>
      <c r="E120" s="132" t="s">
        <v>648</v>
      </c>
      <c r="F120" s="89">
        <f>F121</f>
        <v>34.914999999999999</v>
      </c>
      <c r="G120" s="89">
        <f t="shared" ref="G120:H120" si="27">G121</f>
        <v>0</v>
      </c>
      <c r="H120" s="89">
        <f t="shared" si="27"/>
        <v>0</v>
      </c>
    </row>
    <row r="121" spans="1:8" ht="22.8" x14ac:dyDescent="0.25">
      <c r="A121" s="114" t="s">
        <v>234</v>
      </c>
      <c r="B121" s="114" t="s">
        <v>22</v>
      </c>
      <c r="C121" s="113" t="s">
        <v>925</v>
      </c>
      <c r="D121" s="114" t="s">
        <v>238</v>
      </c>
      <c r="E121" s="115" t="s">
        <v>634</v>
      </c>
      <c r="F121" s="89">
        <v>34.914999999999999</v>
      </c>
      <c r="G121" s="89">
        <v>0</v>
      </c>
      <c r="H121" s="89">
        <v>0</v>
      </c>
    </row>
    <row r="122" spans="1:8" ht="22.8" x14ac:dyDescent="0.25">
      <c r="A122" s="114" t="s">
        <v>234</v>
      </c>
      <c r="B122" s="114" t="s">
        <v>22</v>
      </c>
      <c r="C122" s="113" t="s">
        <v>124</v>
      </c>
      <c r="D122" s="114"/>
      <c r="E122" s="115" t="s">
        <v>66</v>
      </c>
      <c r="F122" s="89">
        <f>F123</f>
        <v>867.2</v>
      </c>
      <c r="G122" s="89">
        <f t="shared" ref="G122:H122" si="28">G123</f>
        <v>0</v>
      </c>
      <c r="H122" s="89">
        <f t="shared" si="28"/>
        <v>0</v>
      </c>
    </row>
    <row r="123" spans="1:8" ht="45.6" x14ac:dyDescent="0.25">
      <c r="A123" s="114" t="s">
        <v>234</v>
      </c>
      <c r="B123" s="114" t="s">
        <v>22</v>
      </c>
      <c r="C123" s="113" t="s">
        <v>123</v>
      </c>
      <c r="D123" s="114"/>
      <c r="E123" s="115" t="s">
        <v>63</v>
      </c>
      <c r="F123" s="89">
        <f>F124+F132</f>
        <v>867.2</v>
      </c>
      <c r="G123" s="89">
        <f t="shared" ref="G123:H123" si="29">G124+G132</f>
        <v>0</v>
      </c>
      <c r="H123" s="89">
        <f t="shared" si="29"/>
        <v>0</v>
      </c>
    </row>
    <row r="124" spans="1:8" ht="34.200000000000003" x14ac:dyDescent="0.25">
      <c r="A124" s="114" t="s">
        <v>234</v>
      </c>
      <c r="B124" s="114" t="s">
        <v>22</v>
      </c>
      <c r="C124" s="161" t="s">
        <v>993</v>
      </c>
      <c r="D124" s="114"/>
      <c r="E124" s="115" t="s">
        <v>992</v>
      </c>
      <c r="F124" s="89">
        <f>F125+F128+F130</f>
        <v>644.20000000000005</v>
      </c>
      <c r="G124" s="89">
        <f t="shared" ref="G124:H124" si="30">G125+G128+G130</f>
        <v>0</v>
      </c>
      <c r="H124" s="89">
        <f t="shared" si="30"/>
        <v>0</v>
      </c>
    </row>
    <row r="125" spans="1:8" ht="79.8" x14ac:dyDescent="0.25">
      <c r="A125" s="114" t="s">
        <v>234</v>
      </c>
      <c r="B125" s="114" t="s">
        <v>22</v>
      </c>
      <c r="C125" s="161" t="s">
        <v>993</v>
      </c>
      <c r="D125" s="124" t="s">
        <v>537</v>
      </c>
      <c r="E125" s="132" t="s">
        <v>538</v>
      </c>
      <c r="F125" s="89">
        <f>F126+F127</f>
        <v>472</v>
      </c>
      <c r="G125" s="89">
        <f t="shared" ref="G125:H125" si="31">G126+G127</f>
        <v>0</v>
      </c>
      <c r="H125" s="89">
        <f t="shared" si="31"/>
        <v>0</v>
      </c>
    </row>
    <row r="126" spans="1:8" ht="22.8" x14ac:dyDescent="0.25">
      <c r="A126" s="114" t="s">
        <v>234</v>
      </c>
      <c r="B126" s="114" t="s">
        <v>22</v>
      </c>
      <c r="C126" s="161" t="s">
        <v>993</v>
      </c>
      <c r="D126" s="133" t="s">
        <v>539</v>
      </c>
      <c r="E126" s="134" t="s">
        <v>170</v>
      </c>
      <c r="F126" s="89">
        <v>396</v>
      </c>
      <c r="G126" s="89">
        <v>0</v>
      </c>
      <c r="H126" s="89">
        <v>0</v>
      </c>
    </row>
    <row r="127" spans="1:8" ht="68.400000000000006" x14ac:dyDescent="0.25">
      <c r="A127" s="114" t="s">
        <v>234</v>
      </c>
      <c r="B127" s="114" t="s">
        <v>22</v>
      </c>
      <c r="C127" s="161" t="s">
        <v>993</v>
      </c>
      <c r="D127" s="133">
        <v>129</v>
      </c>
      <c r="E127" s="134" t="s">
        <v>172</v>
      </c>
      <c r="F127" s="89">
        <v>76</v>
      </c>
      <c r="G127" s="89">
        <v>0</v>
      </c>
      <c r="H127" s="89">
        <v>0</v>
      </c>
    </row>
    <row r="128" spans="1:8" ht="34.200000000000003" x14ac:dyDescent="0.25">
      <c r="A128" s="114" t="s">
        <v>234</v>
      </c>
      <c r="B128" s="114" t="s">
        <v>22</v>
      </c>
      <c r="C128" s="161" t="s">
        <v>993</v>
      </c>
      <c r="D128" s="124" t="s">
        <v>236</v>
      </c>
      <c r="E128" s="132" t="s">
        <v>648</v>
      </c>
      <c r="F128" s="89">
        <f>F129</f>
        <v>12.2</v>
      </c>
      <c r="G128" s="89">
        <f>G129</f>
        <v>0</v>
      </c>
      <c r="H128" s="89">
        <f>H129</f>
        <v>0</v>
      </c>
    </row>
    <row r="129" spans="1:8" ht="22.8" x14ac:dyDescent="0.25">
      <c r="A129" s="153" t="s">
        <v>234</v>
      </c>
      <c r="B129" s="153" t="s">
        <v>22</v>
      </c>
      <c r="C129" s="161" t="s">
        <v>993</v>
      </c>
      <c r="D129" s="153" t="s">
        <v>238</v>
      </c>
      <c r="E129" s="155" t="s">
        <v>634</v>
      </c>
      <c r="F129" s="151">
        <v>12.2</v>
      </c>
      <c r="G129" s="151">
        <v>0</v>
      </c>
      <c r="H129" s="151">
        <v>0</v>
      </c>
    </row>
    <row r="130" spans="1:8" ht="22.8" x14ac:dyDescent="0.25">
      <c r="A130" s="153" t="s">
        <v>234</v>
      </c>
      <c r="B130" s="153" t="s">
        <v>22</v>
      </c>
      <c r="C130" s="161" t="s">
        <v>993</v>
      </c>
      <c r="D130" s="114">
        <v>300</v>
      </c>
      <c r="E130" s="115" t="s">
        <v>14</v>
      </c>
      <c r="F130" s="151">
        <f>F131</f>
        <v>160</v>
      </c>
      <c r="G130" s="151">
        <f t="shared" ref="G130:H130" si="32">G131</f>
        <v>0</v>
      </c>
      <c r="H130" s="151">
        <f t="shared" si="32"/>
        <v>0</v>
      </c>
    </row>
    <row r="131" spans="1:8" ht="45.6" x14ac:dyDescent="0.25">
      <c r="A131" s="153" t="s">
        <v>234</v>
      </c>
      <c r="B131" s="153" t="s">
        <v>22</v>
      </c>
      <c r="C131" s="161" t="s">
        <v>993</v>
      </c>
      <c r="D131" s="114">
        <v>321</v>
      </c>
      <c r="E131" s="115" t="s">
        <v>1071</v>
      </c>
      <c r="F131" s="151">
        <v>160</v>
      </c>
      <c r="G131" s="151">
        <v>0</v>
      </c>
      <c r="H131" s="151">
        <v>0</v>
      </c>
    </row>
    <row r="132" spans="1:8" ht="45.6" x14ac:dyDescent="0.25">
      <c r="A132" s="114" t="s">
        <v>234</v>
      </c>
      <c r="B132" s="114" t="s">
        <v>22</v>
      </c>
      <c r="C132" s="161" t="s">
        <v>762</v>
      </c>
      <c r="D132" s="114"/>
      <c r="E132" s="115" t="s">
        <v>994</v>
      </c>
      <c r="F132" s="89">
        <f>F133</f>
        <v>223</v>
      </c>
      <c r="G132" s="89">
        <f>G133</f>
        <v>0</v>
      </c>
      <c r="H132" s="89">
        <f>H133</f>
        <v>0</v>
      </c>
    </row>
    <row r="133" spans="1:8" ht="79.8" x14ac:dyDescent="0.25">
      <c r="A133" s="114" t="s">
        <v>234</v>
      </c>
      <c r="B133" s="114" t="s">
        <v>22</v>
      </c>
      <c r="C133" s="161" t="s">
        <v>762</v>
      </c>
      <c r="D133" s="124" t="s">
        <v>537</v>
      </c>
      <c r="E133" s="132" t="s">
        <v>538</v>
      </c>
      <c r="F133" s="89">
        <f>F134+F135</f>
        <v>223</v>
      </c>
      <c r="G133" s="89">
        <f t="shared" ref="G133:H133" si="33">G134+G135</f>
        <v>0</v>
      </c>
      <c r="H133" s="89">
        <f t="shared" si="33"/>
        <v>0</v>
      </c>
    </row>
    <row r="134" spans="1:8" ht="22.8" x14ac:dyDescent="0.25">
      <c r="A134" s="114" t="s">
        <v>234</v>
      </c>
      <c r="B134" s="114" t="s">
        <v>22</v>
      </c>
      <c r="C134" s="161" t="s">
        <v>762</v>
      </c>
      <c r="D134" s="133" t="s">
        <v>539</v>
      </c>
      <c r="E134" s="134" t="s">
        <v>170</v>
      </c>
      <c r="F134" s="89">
        <v>196</v>
      </c>
      <c r="G134" s="89">
        <v>0</v>
      </c>
      <c r="H134" s="89">
        <v>0</v>
      </c>
    </row>
    <row r="135" spans="1:8" ht="68.400000000000006" x14ac:dyDescent="0.25">
      <c r="A135" s="114" t="s">
        <v>234</v>
      </c>
      <c r="B135" s="114" t="s">
        <v>22</v>
      </c>
      <c r="C135" s="161" t="s">
        <v>762</v>
      </c>
      <c r="D135" s="133">
        <v>129</v>
      </c>
      <c r="E135" s="134" t="s">
        <v>172</v>
      </c>
      <c r="F135" s="89">
        <v>27</v>
      </c>
      <c r="G135" s="89">
        <v>0</v>
      </c>
      <c r="H135" s="89">
        <v>0</v>
      </c>
    </row>
    <row r="136" spans="1:8" x14ac:dyDescent="0.25">
      <c r="A136" s="111" t="s">
        <v>234</v>
      </c>
      <c r="B136" s="111" t="s">
        <v>302</v>
      </c>
      <c r="C136" s="110"/>
      <c r="D136" s="111"/>
      <c r="E136" s="112" t="s">
        <v>278</v>
      </c>
      <c r="F136" s="91">
        <f>F139</f>
        <v>570.18499999999995</v>
      </c>
      <c r="G136" s="91">
        <f>G139</f>
        <v>1000</v>
      </c>
      <c r="H136" s="91">
        <f>H139</f>
        <v>1000</v>
      </c>
    </row>
    <row r="137" spans="1:8" ht="22.8" x14ac:dyDescent="0.25">
      <c r="A137" s="114" t="s">
        <v>234</v>
      </c>
      <c r="B137" s="114" t="s">
        <v>302</v>
      </c>
      <c r="C137" s="113" t="s">
        <v>124</v>
      </c>
      <c r="D137" s="113"/>
      <c r="E137" s="115" t="s">
        <v>66</v>
      </c>
      <c r="F137" s="89">
        <f>F139</f>
        <v>570.18499999999995</v>
      </c>
      <c r="G137" s="89">
        <f>G139</f>
        <v>1000</v>
      </c>
      <c r="H137" s="89">
        <f>H139</f>
        <v>1000</v>
      </c>
    </row>
    <row r="138" spans="1:8" ht="22.8" x14ac:dyDescent="0.25">
      <c r="A138" s="114" t="s">
        <v>234</v>
      </c>
      <c r="B138" s="114" t="s">
        <v>302</v>
      </c>
      <c r="C138" s="113" t="s">
        <v>176</v>
      </c>
      <c r="D138" s="113"/>
      <c r="E138" s="115" t="s">
        <v>177</v>
      </c>
      <c r="F138" s="89">
        <f>F139</f>
        <v>570.18499999999995</v>
      </c>
      <c r="G138" s="89">
        <f>G139</f>
        <v>1000</v>
      </c>
      <c r="H138" s="89">
        <f>H139</f>
        <v>1000</v>
      </c>
    </row>
    <row r="139" spans="1:8" ht="22.8" x14ac:dyDescent="0.25">
      <c r="A139" s="114" t="s">
        <v>234</v>
      </c>
      <c r="B139" s="114" t="s">
        <v>302</v>
      </c>
      <c r="C139" s="113" t="s">
        <v>758</v>
      </c>
      <c r="D139" s="114"/>
      <c r="E139" s="115" t="s">
        <v>995</v>
      </c>
      <c r="F139" s="89">
        <f>F141</f>
        <v>570.18499999999995</v>
      </c>
      <c r="G139" s="89">
        <f>G141</f>
        <v>1000</v>
      </c>
      <c r="H139" s="89">
        <f>H141</f>
        <v>1000</v>
      </c>
    </row>
    <row r="140" spans="1:8" x14ac:dyDescent="0.25">
      <c r="A140" s="114" t="s">
        <v>234</v>
      </c>
      <c r="B140" s="114" t="s">
        <v>302</v>
      </c>
      <c r="C140" s="113" t="s">
        <v>758</v>
      </c>
      <c r="D140" s="114">
        <v>800</v>
      </c>
      <c r="E140" s="115" t="s">
        <v>243</v>
      </c>
      <c r="F140" s="89">
        <f>F141</f>
        <v>570.18499999999995</v>
      </c>
      <c r="G140" s="89">
        <f t="shared" ref="G140:H140" si="34">G141</f>
        <v>1000</v>
      </c>
      <c r="H140" s="89">
        <f t="shared" si="34"/>
        <v>1000</v>
      </c>
    </row>
    <row r="141" spans="1:8" x14ac:dyDescent="0.25">
      <c r="A141" s="114" t="s">
        <v>234</v>
      </c>
      <c r="B141" s="114" t="s">
        <v>302</v>
      </c>
      <c r="C141" s="113" t="s">
        <v>758</v>
      </c>
      <c r="D141" s="114" t="s">
        <v>60</v>
      </c>
      <c r="E141" s="115" t="s">
        <v>65</v>
      </c>
      <c r="F141" s="89">
        <v>570.18499999999995</v>
      </c>
      <c r="G141" s="89">
        <v>1000</v>
      </c>
      <c r="H141" s="89">
        <v>1000</v>
      </c>
    </row>
    <row r="142" spans="1:8" ht="22.8" x14ac:dyDescent="0.25">
      <c r="A142" s="111" t="s">
        <v>234</v>
      </c>
      <c r="B142" s="111" t="s">
        <v>23</v>
      </c>
      <c r="C142" s="110"/>
      <c r="D142" s="111"/>
      <c r="E142" s="112" t="s">
        <v>24</v>
      </c>
      <c r="F142" s="91">
        <f>F143+F205+F235</f>
        <v>131979.886</v>
      </c>
      <c r="G142" s="91">
        <f t="shared" ref="G142:H142" si="35">G143+G205+G235</f>
        <v>90770.892999999996</v>
      </c>
      <c r="H142" s="91">
        <f t="shared" si="35"/>
        <v>90773.793000000005</v>
      </c>
    </row>
    <row r="143" spans="1:8" ht="45.6" x14ac:dyDescent="0.25">
      <c r="A143" s="145" t="s">
        <v>234</v>
      </c>
      <c r="B143" s="145" t="s">
        <v>23</v>
      </c>
      <c r="C143" s="144" t="s">
        <v>43</v>
      </c>
      <c r="D143" s="145"/>
      <c r="E143" s="146" t="s">
        <v>781</v>
      </c>
      <c r="F143" s="147">
        <f>F144+F172</f>
        <v>103475.344</v>
      </c>
      <c r="G143" s="147">
        <f>G144+G172</f>
        <v>63312.063999999998</v>
      </c>
      <c r="H143" s="147">
        <f>H144+H172</f>
        <v>63314.964000000007</v>
      </c>
    </row>
    <row r="144" spans="1:8" ht="34.200000000000003" x14ac:dyDescent="0.25">
      <c r="A144" s="114" t="s">
        <v>234</v>
      </c>
      <c r="B144" s="114" t="s">
        <v>23</v>
      </c>
      <c r="C144" s="113" t="s">
        <v>44</v>
      </c>
      <c r="D144" s="114"/>
      <c r="E144" s="115" t="s">
        <v>701</v>
      </c>
      <c r="F144" s="89">
        <f>F145+F165</f>
        <v>54875.327999999994</v>
      </c>
      <c r="G144" s="89">
        <f t="shared" ref="G144:H144" si="36">G145+G165</f>
        <v>39415.379000000001</v>
      </c>
      <c r="H144" s="89">
        <f t="shared" si="36"/>
        <v>39418.279000000002</v>
      </c>
    </row>
    <row r="145" spans="1:8" ht="45.6" x14ac:dyDescent="0.25">
      <c r="A145" s="114" t="s">
        <v>234</v>
      </c>
      <c r="B145" s="114" t="s">
        <v>23</v>
      </c>
      <c r="C145" s="113" t="s">
        <v>102</v>
      </c>
      <c r="D145" s="114"/>
      <c r="E145" s="115" t="s">
        <v>703</v>
      </c>
      <c r="F145" s="89">
        <f>F146+F156+F162</f>
        <v>54511.427999999993</v>
      </c>
      <c r="G145" s="89">
        <f t="shared" ref="G145:H145" si="37">G146+G156</f>
        <v>39048.779000000002</v>
      </c>
      <c r="H145" s="89">
        <f t="shared" si="37"/>
        <v>39048.779000000002</v>
      </c>
    </row>
    <row r="146" spans="1:8" ht="34.200000000000003" x14ac:dyDescent="0.25">
      <c r="A146" s="114" t="s">
        <v>234</v>
      </c>
      <c r="B146" s="114" t="s">
        <v>23</v>
      </c>
      <c r="C146" s="113" t="s">
        <v>430</v>
      </c>
      <c r="D146" s="133"/>
      <c r="E146" s="156" t="s">
        <v>367</v>
      </c>
      <c r="F146" s="162">
        <f>F147+F151+F154</f>
        <v>52231.511999999995</v>
      </c>
      <c r="G146" s="162">
        <f>G147+G151+G154</f>
        <v>38669.779000000002</v>
      </c>
      <c r="H146" s="162">
        <f>H147+H151+H154</f>
        <v>38669.779000000002</v>
      </c>
    </row>
    <row r="147" spans="1:8" ht="79.8" x14ac:dyDescent="0.25">
      <c r="A147" s="114" t="s">
        <v>234</v>
      </c>
      <c r="B147" s="114" t="s">
        <v>23</v>
      </c>
      <c r="C147" s="113" t="s">
        <v>430</v>
      </c>
      <c r="D147" s="124" t="s">
        <v>537</v>
      </c>
      <c r="E147" s="132" t="s">
        <v>538</v>
      </c>
      <c r="F147" s="162">
        <f>F148+F149+F150</f>
        <v>24460.491999999998</v>
      </c>
      <c r="G147" s="162">
        <f>G148+G149+G150</f>
        <v>20477.973999999998</v>
      </c>
      <c r="H147" s="162">
        <f>H148+H149+H150</f>
        <v>20477.973999999998</v>
      </c>
    </row>
    <row r="148" spans="1:8" x14ac:dyDescent="0.25">
      <c r="A148" s="114" t="s">
        <v>234</v>
      </c>
      <c r="B148" s="114" t="s">
        <v>23</v>
      </c>
      <c r="C148" s="113" t="s">
        <v>430</v>
      </c>
      <c r="D148" s="133" t="s">
        <v>544</v>
      </c>
      <c r="E148" s="134" t="s">
        <v>638</v>
      </c>
      <c r="F148" s="162">
        <v>18773.957999999999</v>
      </c>
      <c r="G148" s="162">
        <v>15715.188</v>
      </c>
      <c r="H148" s="162">
        <v>15715.188</v>
      </c>
    </row>
    <row r="149" spans="1:8" ht="22.8" x14ac:dyDescent="0.25">
      <c r="A149" s="114" t="s">
        <v>234</v>
      </c>
      <c r="B149" s="114" t="s">
        <v>23</v>
      </c>
      <c r="C149" s="113" t="s">
        <v>430</v>
      </c>
      <c r="D149" s="133">
        <v>112</v>
      </c>
      <c r="E149" s="134" t="s">
        <v>541</v>
      </c>
      <c r="F149" s="162">
        <v>16.8</v>
      </c>
      <c r="G149" s="162">
        <v>16.8</v>
      </c>
      <c r="H149" s="162">
        <v>16.8</v>
      </c>
    </row>
    <row r="150" spans="1:8" ht="57" x14ac:dyDescent="0.25">
      <c r="A150" s="114" t="s">
        <v>234</v>
      </c>
      <c r="B150" s="114" t="s">
        <v>23</v>
      </c>
      <c r="C150" s="113" t="s">
        <v>430</v>
      </c>
      <c r="D150" s="133">
        <v>119</v>
      </c>
      <c r="E150" s="134" t="s">
        <v>645</v>
      </c>
      <c r="F150" s="162">
        <v>5669.7340000000004</v>
      </c>
      <c r="G150" s="162">
        <v>4745.9859999999999</v>
      </c>
      <c r="H150" s="162">
        <v>4745.9859999999999</v>
      </c>
    </row>
    <row r="151" spans="1:8" ht="34.200000000000003" x14ac:dyDescent="0.25">
      <c r="A151" s="114" t="s">
        <v>234</v>
      </c>
      <c r="B151" s="114" t="s">
        <v>23</v>
      </c>
      <c r="C151" s="113" t="s">
        <v>430</v>
      </c>
      <c r="D151" s="124" t="s">
        <v>236</v>
      </c>
      <c r="E151" s="132" t="s">
        <v>648</v>
      </c>
      <c r="F151" s="162">
        <f>F152+F153</f>
        <v>27729.56</v>
      </c>
      <c r="G151" s="162">
        <f>G152+G153</f>
        <v>18165.645</v>
      </c>
      <c r="H151" s="162">
        <f>H152+H153</f>
        <v>18165.645</v>
      </c>
    </row>
    <row r="152" spans="1:8" ht="22.8" x14ac:dyDescent="0.25">
      <c r="A152" s="114" t="s">
        <v>234</v>
      </c>
      <c r="B152" s="114" t="s">
        <v>23</v>
      </c>
      <c r="C152" s="113" t="s">
        <v>430</v>
      </c>
      <c r="D152" s="114" t="s">
        <v>238</v>
      </c>
      <c r="E152" s="115" t="s">
        <v>634</v>
      </c>
      <c r="F152" s="162">
        <v>24303.41</v>
      </c>
      <c r="G152" s="162">
        <v>15213.92</v>
      </c>
      <c r="H152" s="162">
        <v>15213.92</v>
      </c>
    </row>
    <row r="153" spans="1:8" x14ac:dyDescent="0.25">
      <c r="A153" s="114" t="s">
        <v>234</v>
      </c>
      <c r="B153" s="114" t="s">
        <v>23</v>
      </c>
      <c r="C153" s="113" t="s">
        <v>430</v>
      </c>
      <c r="D153" s="114">
        <v>247</v>
      </c>
      <c r="E153" s="115" t="s">
        <v>673</v>
      </c>
      <c r="F153" s="162">
        <v>3426.15</v>
      </c>
      <c r="G153" s="162">
        <v>2951.7249999999999</v>
      </c>
      <c r="H153" s="162">
        <v>2951.7249999999999</v>
      </c>
    </row>
    <row r="154" spans="1:8" x14ac:dyDescent="0.25">
      <c r="A154" s="114" t="s">
        <v>234</v>
      </c>
      <c r="B154" s="114" t="s">
        <v>23</v>
      </c>
      <c r="C154" s="113" t="s">
        <v>430</v>
      </c>
      <c r="D154" s="124" t="s">
        <v>242</v>
      </c>
      <c r="E154" s="132" t="s">
        <v>243</v>
      </c>
      <c r="F154" s="89">
        <f>F155</f>
        <v>41.46</v>
      </c>
      <c r="G154" s="89">
        <f>G155</f>
        <v>26.16</v>
      </c>
      <c r="H154" s="89">
        <f>H155</f>
        <v>26.16</v>
      </c>
    </row>
    <row r="155" spans="1:8" x14ac:dyDescent="0.25">
      <c r="A155" s="114" t="s">
        <v>234</v>
      </c>
      <c r="B155" s="114" t="s">
        <v>23</v>
      </c>
      <c r="C155" s="113" t="s">
        <v>430</v>
      </c>
      <c r="D155" s="114" t="s">
        <v>542</v>
      </c>
      <c r="E155" s="134" t="s">
        <v>637</v>
      </c>
      <c r="F155" s="89">
        <v>41.46</v>
      </c>
      <c r="G155" s="89">
        <v>26.16</v>
      </c>
      <c r="H155" s="89">
        <v>26.16</v>
      </c>
    </row>
    <row r="156" spans="1:8" ht="22.8" x14ac:dyDescent="0.25">
      <c r="A156" s="114" t="s">
        <v>234</v>
      </c>
      <c r="B156" s="114" t="s">
        <v>23</v>
      </c>
      <c r="C156" s="113" t="s">
        <v>705</v>
      </c>
      <c r="D156" s="114"/>
      <c r="E156" s="115" t="s">
        <v>704</v>
      </c>
      <c r="F156" s="89">
        <f>F157+F159</f>
        <v>1028.8690000000001</v>
      </c>
      <c r="G156" s="89">
        <f>G157+G159</f>
        <v>379</v>
      </c>
      <c r="H156" s="89">
        <f>H157+H159</f>
        <v>379</v>
      </c>
    </row>
    <row r="157" spans="1:8" ht="34.200000000000003" x14ac:dyDescent="0.25">
      <c r="A157" s="114" t="s">
        <v>234</v>
      </c>
      <c r="B157" s="114" t="s">
        <v>23</v>
      </c>
      <c r="C157" s="113" t="s">
        <v>705</v>
      </c>
      <c r="D157" s="124" t="s">
        <v>236</v>
      </c>
      <c r="E157" s="132" t="s">
        <v>648</v>
      </c>
      <c r="F157" s="89">
        <f>F158</f>
        <v>803.48800000000006</v>
      </c>
      <c r="G157" s="89">
        <f>G158</f>
        <v>314</v>
      </c>
      <c r="H157" s="89">
        <f>H158</f>
        <v>314</v>
      </c>
    </row>
    <row r="158" spans="1:8" ht="22.8" x14ac:dyDescent="0.25">
      <c r="A158" s="114" t="s">
        <v>234</v>
      </c>
      <c r="B158" s="114" t="s">
        <v>23</v>
      </c>
      <c r="C158" s="113" t="s">
        <v>705</v>
      </c>
      <c r="D158" s="114" t="s">
        <v>238</v>
      </c>
      <c r="E158" s="115" t="s">
        <v>634</v>
      </c>
      <c r="F158" s="89">
        <v>803.48800000000006</v>
      </c>
      <c r="G158" s="89">
        <v>314</v>
      </c>
      <c r="H158" s="89">
        <v>314</v>
      </c>
    </row>
    <row r="159" spans="1:8" x14ac:dyDescent="0.25">
      <c r="A159" s="114" t="s">
        <v>234</v>
      </c>
      <c r="B159" s="114" t="s">
        <v>23</v>
      </c>
      <c r="C159" s="113" t="s">
        <v>705</v>
      </c>
      <c r="D159" s="124" t="s">
        <v>242</v>
      </c>
      <c r="E159" s="132" t="s">
        <v>243</v>
      </c>
      <c r="F159" s="89">
        <f>F161+F160</f>
        <v>225.381</v>
      </c>
      <c r="G159" s="89">
        <f>G161+G160</f>
        <v>65</v>
      </c>
      <c r="H159" s="89">
        <f>H161+H160</f>
        <v>65</v>
      </c>
    </row>
    <row r="160" spans="1:8" ht="45.6" x14ac:dyDescent="0.25">
      <c r="A160" s="114" t="s">
        <v>234</v>
      </c>
      <c r="B160" s="114" t="s">
        <v>23</v>
      </c>
      <c r="C160" s="113" t="s">
        <v>705</v>
      </c>
      <c r="D160" s="114">
        <v>831</v>
      </c>
      <c r="E160" s="115" t="s">
        <v>529</v>
      </c>
      <c r="F160" s="89">
        <v>120.381</v>
      </c>
      <c r="G160" s="89">
        <v>0</v>
      </c>
      <c r="H160" s="89">
        <v>0</v>
      </c>
    </row>
    <row r="161" spans="1:8" x14ac:dyDescent="0.25">
      <c r="A161" s="114" t="s">
        <v>234</v>
      </c>
      <c r="B161" s="114" t="s">
        <v>23</v>
      </c>
      <c r="C161" s="113" t="s">
        <v>705</v>
      </c>
      <c r="D161" s="114">
        <v>853</v>
      </c>
      <c r="E161" s="115" t="s">
        <v>687</v>
      </c>
      <c r="F161" s="89">
        <v>105</v>
      </c>
      <c r="G161" s="89">
        <v>65</v>
      </c>
      <c r="H161" s="89">
        <v>65</v>
      </c>
    </row>
    <row r="162" spans="1:8" ht="34.200000000000003" x14ac:dyDescent="0.25">
      <c r="A162" s="114" t="s">
        <v>234</v>
      </c>
      <c r="B162" s="114" t="s">
        <v>23</v>
      </c>
      <c r="C162" s="113" t="s">
        <v>1083</v>
      </c>
      <c r="D162" s="114"/>
      <c r="E162" s="115" t="s">
        <v>1084</v>
      </c>
      <c r="F162" s="89">
        <f>F163</f>
        <v>1251.047</v>
      </c>
      <c r="G162" s="89">
        <f t="shared" ref="G162:H163" si="38">G163</f>
        <v>0</v>
      </c>
      <c r="H162" s="89">
        <f t="shared" si="38"/>
        <v>0</v>
      </c>
    </row>
    <row r="163" spans="1:8" ht="34.200000000000003" x14ac:dyDescent="0.25">
      <c r="A163" s="114" t="s">
        <v>234</v>
      </c>
      <c r="B163" s="114" t="s">
        <v>23</v>
      </c>
      <c r="C163" s="113" t="s">
        <v>1083</v>
      </c>
      <c r="D163" s="124" t="s">
        <v>236</v>
      </c>
      <c r="E163" s="132" t="s">
        <v>648</v>
      </c>
      <c r="F163" s="89">
        <f>F164</f>
        <v>1251.047</v>
      </c>
      <c r="G163" s="89">
        <f t="shared" si="38"/>
        <v>0</v>
      </c>
      <c r="H163" s="89">
        <f t="shared" si="38"/>
        <v>0</v>
      </c>
    </row>
    <row r="164" spans="1:8" ht="22.8" x14ac:dyDescent="0.25">
      <c r="A164" s="114" t="s">
        <v>234</v>
      </c>
      <c r="B164" s="114" t="s">
        <v>23</v>
      </c>
      <c r="C164" s="113" t="s">
        <v>1083</v>
      </c>
      <c r="D164" s="114" t="s">
        <v>238</v>
      </c>
      <c r="E164" s="115" t="s">
        <v>634</v>
      </c>
      <c r="F164" s="89">
        <v>1251.047</v>
      </c>
      <c r="G164" s="89">
        <v>0</v>
      </c>
      <c r="H164" s="89">
        <v>0</v>
      </c>
    </row>
    <row r="165" spans="1:8" ht="45.6" x14ac:dyDescent="0.25">
      <c r="A165" s="114" t="s">
        <v>234</v>
      </c>
      <c r="B165" s="114" t="s">
        <v>23</v>
      </c>
      <c r="C165" s="113" t="s">
        <v>45</v>
      </c>
      <c r="D165" s="113"/>
      <c r="E165" s="115" t="s">
        <v>702</v>
      </c>
      <c r="F165" s="89">
        <f>F166</f>
        <v>363.9</v>
      </c>
      <c r="G165" s="89">
        <f t="shared" ref="G165:H165" si="39">G166</f>
        <v>366.59999999999997</v>
      </c>
      <c r="H165" s="89">
        <f t="shared" si="39"/>
        <v>369.5</v>
      </c>
    </row>
    <row r="166" spans="1:8" ht="102.6" x14ac:dyDescent="0.25">
      <c r="A166" s="114" t="s">
        <v>234</v>
      </c>
      <c r="B166" s="114" t="s">
        <v>23</v>
      </c>
      <c r="C166" s="77" t="s">
        <v>708</v>
      </c>
      <c r="D166" s="120"/>
      <c r="E166" s="121" t="s">
        <v>212</v>
      </c>
      <c r="F166" s="89">
        <f>F170+F167</f>
        <v>363.9</v>
      </c>
      <c r="G166" s="89">
        <f>G170+G167</f>
        <v>366.59999999999997</v>
      </c>
      <c r="H166" s="89">
        <f>H170+H167</f>
        <v>369.5</v>
      </c>
    </row>
    <row r="167" spans="1:8" ht="79.8" x14ac:dyDescent="0.25">
      <c r="A167" s="114" t="s">
        <v>234</v>
      </c>
      <c r="B167" s="114" t="s">
        <v>23</v>
      </c>
      <c r="C167" s="77" t="s">
        <v>708</v>
      </c>
      <c r="D167" s="124" t="s">
        <v>537</v>
      </c>
      <c r="E167" s="132" t="s">
        <v>538</v>
      </c>
      <c r="F167" s="89">
        <f>F168+F169</f>
        <v>346.9</v>
      </c>
      <c r="G167" s="89">
        <f>G168+G169</f>
        <v>303.36599999999999</v>
      </c>
      <c r="H167" s="89">
        <f>H168+H169</f>
        <v>303.36599999999999</v>
      </c>
    </row>
    <row r="168" spans="1:8" ht="22.8" x14ac:dyDescent="0.25">
      <c r="A168" s="114" t="s">
        <v>234</v>
      </c>
      <c r="B168" s="114" t="s">
        <v>23</v>
      </c>
      <c r="C168" s="77" t="s">
        <v>708</v>
      </c>
      <c r="D168" s="133" t="s">
        <v>539</v>
      </c>
      <c r="E168" s="134" t="s">
        <v>170</v>
      </c>
      <c r="F168" s="89">
        <v>266.43599999999998</v>
      </c>
      <c r="G168" s="89">
        <v>233</v>
      </c>
      <c r="H168" s="89">
        <v>233</v>
      </c>
    </row>
    <row r="169" spans="1:8" ht="68.400000000000006" x14ac:dyDescent="0.25">
      <c r="A169" s="114" t="s">
        <v>234</v>
      </c>
      <c r="B169" s="114" t="s">
        <v>23</v>
      </c>
      <c r="C169" s="77" t="s">
        <v>708</v>
      </c>
      <c r="D169" s="133">
        <v>129</v>
      </c>
      <c r="E169" s="134" t="s">
        <v>172</v>
      </c>
      <c r="F169" s="89">
        <v>80.463999999999999</v>
      </c>
      <c r="G169" s="89">
        <v>70.366</v>
      </c>
      <c r="H169" s="89">
        <v>70.366</v>
      </c>
    </row>
    <row r="170" spans="1:8" ht="34.200000000000003" x14ac:dyDescent="0.25">
      <c r="A170" s="114" t="s">
        <v>234</v>
      </c>
      <c r="B170" s="114" t="s">
        <v>23</v>
      </c>
      <c r="C170" s="77" t="s">
        <v>708</v>
      </c>
      <c r="D170" s="124" t="s">
        <v>236</v>
      </c>
      <c r="E170" s="132" t="s">
        <v>648</v>
      </c>
      <c r="F170" s="89">
        <f>F171</f>
        <v>17</v>
      </c>
      <c r="G170" s="89">
        <f>G171</f>
        <v>63.234000000000002</v>
      </c>
      <c r="H170" s="89">
        <f>H171</f>
        <v>66.134</v>
      </c>
    </row>
    <row r="171" spans="1:8" ht="22.8" x14ac:dyDescent="0.25">
      <c r="A171" s="114" t="s">
        <v>234</v>
      </c>
      <c r="B171" s="114" t="s">
        <v>23</v>
      </c>
      <c r="C171" s="77" t="s">
        <v>708</v>
      </c>
      <c r="D171" s="114" t="s">
        <v>238</v>
      </c>
      <c r="E171" s="115" t="s">
        <v>634</v>
      </c>
      <c r="F171" s="89">
        <v>17</v>
      </c>
      <c r="G171" s="89">
        <v>63.234000000000002</v>
      </c>
      <c r="H171" s="89">
        <v>66.134</v>
      </c>
    </row>
    <row r="172" spans="1:8" x14ac:dyDescent="0.25">
      <c r="A172" s="114" t="s">
        <v>234</v>
      </c>
      <c r="B172" s="114" t="s">
        <v>23</v>
      </c>
      <c r="C172" s="113" t="s">
        <v>771</v>
      </c>
      <c r="D172" s="114"/>
      <c r="E172" s="115" t="s">
        <v>697</v>
      </c>
      <c r="F172" s="89">
        <f>F173</f>
        <v>48600.016000000003</v>
      </c>
      <c r="G172" s="89">
        <f t="shared" ref="G172:H172" si="40">G173</f>
        <v>23896.685000000001</v>
      </c>
      <c r="H172" s="89">
        <f t="shared" si="40"/>
        <v>23896.685000000001</v>
      </c>
    </row>
    <row r="173" spans="1:8" ht="22.8" x14ac:dyDescent="0.25">
      <c r="A173" s="114" t="s">
        <v>234</v>
      </c>
      <c r="B173" s="114" t="s">
        <v>23</v>
      </c>
      <c r="C173" s="148" t="s">
        <v>772</v>
      </c>
      <c r="D173" s="114"/>
      <c r="E173" s="115" t="s">
        <v>940</v>
      </c>
      <c r="F173" s="89">
        <f>F174+F178+F182+F190</f>
        <v>48600.016000000003</v>
      </c>
      <c r="G173" s="89">
        <f t="shared" ref="G173:H173" si="41">G174+G178+G182+G190</f>
        <v>23896.685000000001</v>
      </c>
      <c r="H173" s="89">
        <f t="shared" si="41"/>
        <v>23896.685000000001</v>
      </c>
    </row>
    <row r="174" spans="1:8" ht="22.8" x14ac:dyDescent="0.25">
      <c r="A174" s="114" t="s">
        <v>234</v>
      </c>
      <c r="B174" s="114" t="s">
        <v>23</v>
      </c>
      <c r="C174" s="150" t="s">
        <v>773</v>
      </c>
      <c r="D174" s="114"/>
      <c r="E174" s="115" t="s">
        <v>700</v>
      </c>
      <c r="F174" s="89">
        <f>F175</f>
        <v>73.468000000000004</v>
      </c>
      <c r="G174" s="89">
        <f t="shared" ref="G174:H174" si="42">G175</f>
        <v>0</v>
      </c>
      <c r="H174" s="89">
        <f t="shared" si="42"/>
        <v>0</v>
      </c>
    </row>
    <row r="175" spans="1:8" ht="79.8" x14ac:dyDescent="0.25">
      <c r="A175" s="114" t="s">
        <v>234</v>
      </c>
      <c r="B175" s="114" t="s">
        <v>23</v>
      </c>
      <c r="C175" s="150" t="s">
        <v>773</v>
      </c>
      <c r="D175" s="124" t="s">
        <v>537</v>
      </c>
      <c r="E175" s="132" t="s">
        <v>538</v>
      </c>
      <c r="F175" s="89">
        <f>F176+F177</f>
        <v>73.468000000000004</v>
      </c>
      <c r="G175" s="89">
        <f t="shared" ref="G175:H175" si="43">G176+G177</f>
        <v>0</v>
      </c>
      <c r="H175" s="89">
        <f t="shared" si="43"/>
        <v>0</v>
      </c>
    </row>
    <row r="176" spans="1:8" ht="22.8" x14ac:dyDescent="0.25">
      <c r="A176" s="114" t="s">
        <v>234</v>
      </c>
      <c r="B176" s="114" t="s">
        <v>23</v>
      </c>
      <c r="C176" s="150" t="s">
        <v>773</v>
      </c>
      <c r="D176" s="133" t="s">
        <v>539</v>
      </c>
      <c r="E176" s="134" t="s">
        <v>170</v>
      </c>
      <c r="F176" s="89">
        <v>56.427</v>
      </c>
      <c r="G176" s="89">
        <v>0</v>
      </c>
      <c r="H176" s="89">
        <v>0</v>
      </c>
    </row>
    <row r="177" spans="1:8" ht="68.400000000000006" x14ac:dyDescent="0.25">
      <c r="A177" s="114" t="s">
        <v>234</v>
      </c>
      <c r="B177" s="114" t="s">
        <v>23</v>
      </c>
      <c r="C177" s="150" t="s">
        <v>773</v>
      </c>
      <c r="D177" s="133">
        <v>129</v>
      </c>
      <c r="E177" s="134" t="s">
        <v>172</v>
      </c>
      <c r="F177" s="89">
        <v>17.041</v>
      </c>
      <c r="G177" s="89">
        <v>0</v>
      </c>
      <c r="H177" s="89">
        <v>0</v>
      </c>
    </row>
    <row r="178" spans="1:8" ht="57" x14ac:dyDescent="0.25">
      <c r="A178" s="114" t="s">
        <v>234</v>
      </c>
      <c r="B178" s="114" t="s">
        <v>23</v>
      </c>
      <c r="C178" s="113" t="s">
        <v>774</v>
      </c>
      <c r="D178" s="133"/>
      <c r="E178" s="134" t="s">
        <v>709</v>
      </c>
      <c r="F178" s="89">
        <f>F179</f>
        <v>2109.1570000000002</v>
      </c>
      <c r="G178" s="89">
        <f t="shared" ref="G178:H178" si="44">G179</f>
        <v>958.20299999999997</v>
      </c>
      <c r="H178" s="89">
        <f t="shared" si="44"/>
        <v>958.20299999999997</v>
      </c>
    </row>
    <row r="179" spans="1:8" ht="79.8" x14ac:dyDescent="0.25">
      <c r="A179" s="114" t="s">
        <v>234</v>
      </c>
      <c r="B179" s="114" t="s">
        <v>23</v>
      </c>
      <c r="C179" s="113" t="s">
        <v>774</v>
      </c>
      <c r="D179" s="124" t="s">
        <v>537</v>
      </c>
      <c r="E179" s="132" t="s">
        <v>538</v>
      </c>
      <c r="F179" s="89">
        <f>F180+F181</f>
        <v>2109.1570000000002</v>
      </c>
      <c r="G179" s="89">
        <f>G180+G181</f>
        <v>958.20299999999997</v>
      </c>
      <c r="H179" s="89">
        <f>H180+H181</f>
        <v>958.20299999999997</v>
      </c>
    </row>
    <row r="180" spans="1:8" ht="22.8" x14ac:dyDescent="0.25">
      <c r="A180" s="114" t="s">
        <v>234</v>
      </c>
      <c r="B180" s="114" t="s">
        <v>23</v>
      </c>
      <c r="C180" s="113" t="s">
        <v>774</v>
      </c>
      <c r="D180" s="133" t="s">
        <v>539</v>
      </c>
      <c r="E180" s="134" t="s">
        <v>170</v>
      </c>
      <c r="F180" s="89">
        <v>1619.95</v>
      </c>
      <c r="G180" s="89">
        <v>735.95</v>
      </c>
      <c r="H180" s="89">
        <v>735.95</v>
      </c>
    </row>
    <row r="181" spans="1:8" ht="68.400000000000006" x14ac:dyDescent="0.25">
      <c r="A181" s="114" t="s">
        <v>234</v>
      </c>
      <c r="B181" s="114" t="s">
        <v>23</v>
      </c>
      <c r="C181" s="113" t="s">
        <v>774</v>
      </c>
      <c r="D181" s="133">
        <v>129</v>
      </c>
      <c r="E181" s="134" t="s">
        <v>172</v>
      </c>
      <c r="F181" s="89">
        <v>489.20699999999999</v>
      </c>
      <c r="G181" s="89">
        <v>222.25299999999999</v>
      </c>
      <c r="H181" s="89">
        <v>222.25299999999999</v>
      </c>
    </row>
    <row r="182" spans="1:8" ht="34.200000000000003" x14ac:dyDescent="0.25">
      <c r="A182" s="114" t="s">
        <v>234</v>
      </c>
      <c r="B182" s="114" t="s">
        <v>23</v>
      </c>
      <c r="C182" s="113" t="s">
        <v>775</v>
      </c>
      <c r="D182" s="133"/>
      <c r="E182" s="156" t="s">
        <v>367</v>
      </c>
      <c r="F182" s="89">
        <f>F183+F186+F188</f>
        <v>22938.482</v>
      </c>
      <c r="G182" s="89">
        <f t="shared" ref="G182:H182" si="45">G183+G186+G188</f>
        <v>22938.482</v>
      </c>
      <c r="H182" s="89">
        <f t="shared" si="45"/>
        <v>22938.482</v>
      </c>
    </row>
    <row r="183" spans="1:8" ht="79.8" x14ac:dyDescent="0.25">
      <c r="A183" s="114" t="s">
        <v>234</v>
      </c>
      <c r="B183" s="114" t="s">
        <v>23</v>
      </c>
      <c r="C183" s="113" t="s">
        <v>775</v>
      </c>
      <c r="D183" s="124" t="s">
        <v>537</v>
      </c>
      <c r="E183" s="132" t="s">
        <v>538</v>
      </c>
      <c r="F183" s="89">
        <f>F184+F185</f>
        <v>22315.482</v>
      </c>
      <c r="G183" s="89">
        <f t="shared" ref="G183:H183" si="46">G184+G185</f>
        <v>22317.982</v>
      </c>
      <c r="H183" s="89">
        <f t="shared" si="46"/>
        <v>22317.982</v>
      </c>
    </row>
    <row r="184" spans="1:8" x14ac:dyDescent="0.25">
      <c r="A184" s="114" t="s">
        <v>234</v>
      </c>
      <c r="B184" s="114" t="s">
        <v>23</v>
      </c>
      <c r="C184" s="113" t="s">
        <v>775</v>
      </c>
      <c r="D184" s="133" t="s">
        <v>544</v>
      </c>
      <c r="E184" s="134" t="s">
        <v>638</v>
      </c>
      <c r="F184" s="89">
        <v>17138.807000000001</v>
      </c>
      <c r="G184" s="89">
        <v>17141.307000000001</v>
      </c>
      <c r="H184" s="89">
        <v>17141.307000000001</v>
      </c>
    </row>
    <row r="185" spans="1:8" ht="57" x14ac:dyDescent="0.25">
      <c r="A185" s="114" t="s">
        <v>234</v>
      </c>
      <c r="B185" s="114" t="s">
        <v>23</v>
      </c>
      <c r="C185" s="113" t="s">
        <v>775</v>
      </c>
      <c r="D185" s="133">
        <v>119</v>
      </c>
      <c r="E185" s="134" t="s">
        <v>645</v>
      </c>
      <c r="F185" s="89">
        <v>5176.6750000000002</v>
      </c>
      <c r="G185" s="89">
        <v>5176.6750000000002</v>
      </c>
      <c r="H185" s="89">
        <v>5176.6750000000002</v>
      </c>
    </row>
    <row r="186" spans="1:8" ht="34.200000000000003" x14ac:dyDescent="0.25">
      <c r="A186" s="114" t="s">
        <v>234</v>
      </c>
      <c r="B186" s="114" t="s">
        <v>23</v>
      </c>
      <c r="C186" s="113" t="s">
        <v>775</v>
      </c>
      <c r="D186" s="124" t="s">
        <v>236</v>
      </c>
      <c r="E186" s="132" t="s">
        <v>648</v>
      </c>
      <c r="F186" s="89">
        <f>F187</f>
        <v>620.5</v>
      </c>
      <c r="G186" s="89">
        <f t="shared" ref="G186:H186" si="47">G187</f>
        <v>620.5</v>
      </c>
      <c r="H186" s="89">
        <f t="shared" si="47"/>
        <v>620.5</v>
      </c>
    </row>
    <row r="187" spans="1:8" ht="22.8" x14ac:dyDescent="0.25">
      <c r="A187" s="114" t="s">
        <v>234</v>
      </c>
      <c r="B187" s="114" t="s">
        <v>23</v>
      </c>
      <c r="C187" s="113" t="s">
        <v>775</v>
      </c>
      <c r="D187" s="114" t="s">
        <v>238</v>
      </c>
      <c r="E187" s="115" t="s">
        <v>634</v>
      </c>
      <c r="F187" s="89">
        <v>620.5</v>
      </c>
      <c r="G187" s="89">
        <v>620.5</v>
      </c>
      <c r="H187" s="89">
        <v>620.5</v>
      </c>
    </row>
    <row r="188" spans="1:8" ht="22.8" x14ac:dyDescent="0.25">
      <c r="A188" s="114" t="s">
        <v>234</v>
      </c>
      <c r="B188" s="114" t="s">
        <v>23</v>
      </c>
      <c r="C188" s="113" t="s">
        <v>775</v>
      </c>
      <c r="D188" s="114">
        <v>300</v>
      </c>
      <c r="E188" s="115" t="s">
        <v>14</v>
      </c>
      <c r="F188" s="89">
        <f>F189</f>
        <v>2.5</v>
      </c>
      <c r="G188" s="89">
        <f t="shared" ref="G188:H188" si="48">G189</f>
        <v>0</v>
      </c>
      <c r="H188" s="89">
        <f t="shared" si="48"/>
        <v>0</v>
      </c>
    </row>
    <row r="189" spans="1:8" ht="45.6" x14ac:dyDescent="0.25">
      <c r="A189" s="114" t="s">
        <v>234</v>
      </c>
      <c r="B189" s="114" t="s">
        <v>23</v>
      </c>
      <c r="C189" s="113" t="s">
        <v>775</v>
      </c>
      <c r="D189" s="114">
        <v>321</v>
      </c>
      <c r="E189" s="115" t="s">
        <v>1071</v>
      </c>
      <c r="F189" s="89">
        <v>2.5</v>
      </c>
      <c r="G189" s="89">
        <v>0</v>
      </c>
      <c r="H189" s="89">
        <v>0</v>
      </c>
    </row>
    <row r="190" spans="1:8" ht="34.200000000000003" x14ac:dyDescent="0.25">
      <c r="A190" s="114" t="s">
        <v>234</v>
      </c>
      <c r="B190" s="114" t="s">
        <v>23</v>
      </c>
      <c r="C190" s="113" t="s">
        <v>925</v>
      </c>
      <c r="D190" s="133"/>
      <c r="E190" s="134" t="s">
        <v>755</v>
      </c>
      <c r="F190" s="89">
        <f>F191+F198+F203+F201</f>
        <v>23478.909</v>
      </c>
      <c r="G190" s="89">
        <f t="shared" ref="G190:H190" si="49">G191+G198+G203+G201</f>
        <v>0</v>
      </c>
      <c r="H190" s="89">
        <f t="shared" si="49"/>
        <v>0</v>
      </c>
    </row>
    <row r="191" spans="1:8" ht="79.8" x14ac:dyDescent="0.25">
      <c r="A191" s="114" t="s">
        <v>234</v>
      </c>
      <c r="B191" s="114" t="s">
        <v>23</v>
      </c>
      <c r="C191" s="113" t="s">
        <v>925</v>
      </c>
      <c r="D191" s="124" t="s">
        <v>537</v>
      </c>
      <c r="E191" s="132" t="s">
        <v>538</v>
      </c>
      <c r="F191" s="89">
        <f>F192+F194+F195+F196+F197+F193</f>
        <v>5896.4569999999985</v>
      </c>
      <c r="G191" s="89">
        <f t="shared" ref="G191:H191" si="50">G192+G194+G195+G196+G197</f>
        <v>0</v>
      </c>
      <c r="H191" s="89">
        <f t="shared" si="50"/>
        <v>0</v>
      </c>
    </row>
    <row r="192" spans="1:8" x14ac:dyDescent="0.25">
      <c r="A192" s="114" t="s">
        <v>234</v>
      </c>
      <c r="B192" s="114" t="s">
        <v>23</v>
      </c>
      <c r="C192" s="113" t="s">
        <v>925</v>
      </c>
      <c r="D192" s="133" t="s">
        <v>544</v>
      </c>
      <c r="E192" s="134" t="s">
        <v>638</v>
      </c>
      <c r="F192" s="89">
        <v>3207.24</v>
      </c>
      <c r="G192" s="89">
        <v>0</v>
      </c>
      <c r="H192" s="89">
        <v>0</v>
      </c>
    </row>
    <row r="193" spans="1:8" ht="22.8" x14ac:dyDescent="0.25">
      <c r="A193" s="114" t="s">
        <v>234</v>
      </c>
      <c r="B193" s="114" t="s">
        <v>23</v>
      </c>
      <c r="C193" s="113" t="s">
        <v>925</v>
      </c>
      <c r="D193" s="133">
        <v>112</v>
      </c>
      <c r="E193" s="134" t="s">
        <v>541</v>
      </c>
      <c r="F193" s="89">
        <v>220.596</v>
      </c>
      <c r="G193" s="89">
        <v>0</v>
      </c>
      <c r="H193" s="89">
        <v>0</v>
      </c>
    </row>
    <row r="194" spans="1:8" ht="57" x14ac:dyDescent="0.25">
      <c r="A194" s="114" t="s">
        <v>234</v>
      </c>
      <c r="B194" s="114" t="s">
        <v>23</v>
      </c>
      <c r="C194" s="113" t="s">
        <v>925</v>
      </c>
      <c r="D194" s="133">
        <v>119</v>
      </c>
      <c r="E194" s="134" t="s">
        <v>645</v>
      </c>
      <c r="F194" s="89">
        <v>952.298</v>
      </c>
      <c r="G194" s="89">
        <v>0</v>
      </c>
      <c r="H194" s="89">
        <v>0</v>
      </c>
    </row>
    <row r="195" spans="1:8" ht="22.8" x14ac:dyDescent="0.25">
      <c r="A195" s="114" t="s">
        <v>234</v>
      </c>
      <c r="B195" s="114" t="s">
        <v>23</v>
      </c>
      <c r="C195" s="113" t="s">
        <v>925</v>
      </c>
      <c r="D195" s="133" t="s">
        <v>539</v>
      </c>
      <c r="E195" s="134" t="s">
        <v>170</v>
      </c>
      <c r="F195" s="89">
        <v>828.73199999999997</v>
      </c>
      <c r="G195" s="89">
        <v>0</v>
      </c>
      <c r="H195" s="89">
        <v>0</v>
      </c>
    </row>
    <row r="196" spans="1:8" ht="45.6" x14ac:dyDescent="0.25">
      <c r="A196" s="114" t="s">
        <v>234</v>
      </c>
      <c r="B196" s="114" t="s">
        <v>23</v>
      </c>
      <c r="C196" s="113" t="s">
        <v>925</v>
      </c>
      <c r="D196" s="133" t="s">
        <v>540</v>
      </c>
      <c r="E196" s="134" t="s">
        <v>171</v>
      </c>
      <c r="F196" s="89">
        <v>381.512</v>
      </c>
      <c r="G196" s="89">
        <v>0</v>
      </c>
      <c r="H196" s="89">
        <v>0</v>
      </c>
    </row>
    <row r="197" spans="1:8" ht="68.400000000000006" x14ac:dyDescent="0.25">
      <c r="A197" s="114" t="s">
        <v>234</v>
      </c>
      <c r="B197" s="114" t="s">
        <v>23</v>
      </c>
      <c r="C197" s="113" t="s">
        <v>925</v>
      </c>
      <c r="D197" s="133">
        <v>129</v>
      </c>
      <c r="E197" s="134" t="s">
        <v>172</v>
      </c>
      <c r="F197" s="89">
        <v>306.07900000000001</v>
      </c>
      <c r="G197" s="89">
        <v>0</v>
      </c>
      <c r="H197" s="89">
        <v>0</v>
      </c>
    </row>
    <row r="198" spans="1:8" ht="34.200000000000003" x14ac:dyDescent="0.25">
      <c r="A198" s="114" t="s">
        <v>234</v>
      </c>
      <c r="B198" s="114" t="s">
        <v>23</v>
      </c>
      <c r="C198" s="113" t="s">
        <v>925</v>
      </c>
      <c r="D198" s="124" t="s">
        <v>236</v>
      </c>
      <c r="E198" s="132" t="s">
        <v>648</v>
      </c>
      <c r="F198" s="89">
        <f>F199+F200</f>
        <v>850.94799999999998</v>
      </c>
      <c r="G198" s="89">
        <f t="shared" ref="G198:H198" si="51">G199+G200</f>
        <v>0</v>
      </c>
      <c r="H198" s="89">
        <f t="shared" si="51"/>
        <v>0</v>
      </c>
    </row>
    <row r="199" spans="1:8" ht="22.8" x14ac:dyDescent="0.25">
      <c r="A199" s="114" t="s">
        <v>234</v>
      </c>
      <c r="B199" s="114" t="s">
        <v>23</v>
      </c>
      <c r="C199" s="113" t="s">
        <v>925</v>
      </c>
      <c r="D199" s="114" t="s">
        <v>238</v>
      </c>
      <c r="E199" s="115" t="s">
        <v>634</v>
      </c>
      <c r="F199" s="89">
        <v>781.11699999999996</v>
      </c>
      <c r="G199" s="89">
        <f>G200</f>
        <v>0</v>
      </c>
      <c r="H199" s="89">
        <f>H200</f>
        <v>0</v>
      </c>
    </row>
    <row r="200" spans="1:8" x14ac:dyDescent="0.25">
      <c r="A200" s="114" t="s">
        <v>234</v>
      </c>
      <c r="B200" s="114" t="s">
        <v>23</v>
      </c>
      <c r="C200" s="113" t="s">
        <v>925</v>
      </c>
      <c r="D200" s="114">
        <v>247</v>
      </c>
      <c r="E200" s="115" t="s">
        <v>673</v>
      </c>
      <c r="F200" s="89">
        <v>69.831000000000003</v>
      </c>
      <c r="G200" s="89">
        <v>0</v>
      </c>
      <c r="H200" s="89">
        <v>0</v>
      </c>
    </row>
    <row r="201" spans="1:8" ht="22.8" x14ac:dyDescent="0.25">
      <c r="A201" s="114" t="s">
        <v>234</v>
      </c>
      <c r="B201" s="114" t="s">
        <v>23</v>
      </c>
      <c r="C201" s="113" t="s">
        <v>925</v>
      </c>
      <c r="D201" s="114">
        <v>300</v>
      </c>
      <c r="E201" s="115" t="s">
        <v>14</v>
      </c>
      <c r="F201" s="151">
        <f>F202</f>
        <v>87.7</v>
      </c>
      <c r="G201" s="151">
        <f t="shared" ref="G201:H201" si="52">G202</f>
        <v>0</v>
      </c>
      <c r="H201" s="151">
        <f t="shared" si="52"/>
        <v>0</v>
      </c>
    </row>
    <row r="202" spans="1:8" ht="45.6" x14ac:dyDescent="0.25">
      <c r="A202" s="114" t="s">
        <v>234</v>
      </c>
      <c r="B202" s="114" t="s">
        <v>23</v>
      </c>
      <c r="C202" s="113" t="s">
        <v>925</v>
      </c>
      <c r="D202" s="114">
        <v>321</v>
      </c>
      <c r="E202" s="115" t="s">
        <v>1071</v>
      </c>
      <c r="F202" s="151">
        <v>87.7</v>
      </c>
      <c r="G202" s="151">
        <v>0</v>
      </c>
      <c r="H202" s="151">
        <v>0</v>
      </c>
    </row>
    <row r="203" spans="1:8" ht="45.6" x14ac:dyDescent="0.25">
      <c r="A203" s="114" t="s">
        <v>234</v>
      </c>
      <c r="B203" s="114" t="s">
        <v>23</v>
      </c>
      <c r="C203" s="113" t="s">
        <v>925</v>
      </c>
      <c r="D203" s="119" t="s">
        <v>276</v>
      </c>
      <c r="E203" s="132" t="s">
        <v>635</v>
      </c>
      <c r="F203" s="89">
        <f>F204</f>
        <v>16643.804</v>
      </c>
      <c r="G203" s="89">
        <f t="shared" ref="G203:H203" si="53">G204</f>
        <v>0</v>
      </c>
      <c r="H203" s="89">
        <f t="shared" si="53"/>
        <v>0</v>
      </c>
    </row>
    <row r="204" spans="1:8" ht="68.400000000000006" x14ac:dyDescent="0.25">
      <c r="A204" s="114" t="s">
        <v>234</v>
      </c>
      <c r="B204" s="114" t="s">
        <v>23</v>
      </c>
      <c r="C204" s="113" t="s">
        <v>925</v>
      </c>
      <c r="D204" s="114" t="s">
        <v>279</v>
      </c>
      <c r="E204" s="115" t="s">
        <v>615</v>
      </c>
      <c r="F204" s="89">
        <v>16643.804</v>
      </c>
      <c r="G204" s="89">
        <v>0</v>
      </c>
      <c r="H204" s="89">
        <v>0</v>
      </c>
    </row>
    <row r="205" spans="1:8" ht="57" x14ac:dyDescent="0.25">
      <c r="A205" s="145" t="s">
        <v>234</v>
      </c>
      <c r="B205" s="145" t="s">
        <v>23</v>
      </c>
      <c r="C205" s="144" t="s">
        <v>780</v>
      </c>
      <c r="D205" s="145"/>
      <c r="E205" s="146" t="s">
        <v>782</v>
      </c>
      <c r="F205" s="89">
        <f>F206+F222</f>
        <v>21591.084999999999</v>
      </c>
      <c r="G205" s="89">
        <f t="shared" ref="G205:H205" si="54">G206+G222</f>
        <v>20598.696</v>
      </c>
      <c r="H205" s="89">
        <f t="shared" si="54"/>
        <v>20598.696</v>
      </c>
    </row>
    <row r="206" spans="1:8" ht="45.6" x14ac:dyDescent="0.25">
      <c r="A206" s="114" t="s">
        <v>234</v>
      </c>
      <c r="B206" s="114" t="s">
        <v>23</v>
      </c>
      <c r="C206" s="113" t="s">
        <v>788</v>
      </c>
      <c r="D206" s="114"/>
      <c r="E206" s="115" t="s">
        <v>787</v>
      </c>
      <c r="F206" s="89">
        <f>F207+F218</f>
        <v>3380.194</v>
      </c>
      <c r="G206" s="89">
        <f t="shared" ref="G206:H206" si="55">G207+G218</f>
        <v>2387.8049999999998</v>
      </c>
      <c r="H206" s="89">
        <f t="shared" si="55"/>
        <v>2387.8049999999998</v>
      </c>
    </row>
    <row r="207" spans="1:8" ht="34.200000000000003" x14ac:dyDescent="0.25">
      <c r="A207" s="114" t="s">
        <v>234</v>
      </c>
      <c r="B207" s="114" t="s">
        <v>23</v>
      </c>
      <c r="C207" s="113" t="s">
        <v>790</v>
      </c>
      <c r="D207" s="114"/>
      <c r="E207" s="115" t="s">
        <v>789</v>
      </c>
      <c r="F207" s="89">
        <f>F208+F214+F211</f>
        <v>2551.694</v>
      </c>
      <c r="G207" s="89">
        <f t="shared" ref="G207:H207" si="56">G208+G214+G211</f>
        <v>2059.3049999999998</v>
      </c>
      <c r="H207" s="89">
        <f t="shared" si="56"/>
        <v>2059.3049999999998</v>
      </c>
    </row>
    <row r="208" spans="1:8" ht="34.200000000000003" x14ac:dyDescent="0.25">
      <c r="A208" s="114" t="s">
        <v>234</v>
      </c>
      <c r="B208" s="114" t="s">
        <v>23</v>
      </c>
      <c r="C208" s="113" t="s">
        <v>792</v>
      </c>
      <c r="D208" s="114"/>
      <c r="E208" s="115" t="s">
        <v>791</v>
      </c>
      <c r="F208" s="89">
        <f t="shared" ref="F208:H209" si="57">F209</f>
        <v>451.5</v>
      </c>
      <c r="G208" s="89">
        <f t="shared" si="57"/>
        <v>269.5</v>
      </c>
      <c r="H208" s="89">
        <f t="shared" si="57"/>
        <v>269.5</v>
      </c>
    </row>
    <row r="209" spans="1:8" ht="34.200000000000003" x14ac:dyDescent="0.25">
      <c r="A209" s="114" t="s">
        <v>234</v>
      </c>
      <c r="B209" s="114" t="s">
        <v>23</v>
      </c>
      <c r="C209" s="113" t="s">
        <v>792</v>
      </c>
      <c r="D209" s="124" t="s">
        <v>236</v>
      </c>
      <c r="E209" s="132" t="s">
        <v>648</v>
      </c>
      <c r="F209" s="89">
        <f t="shared" si="57"/>
        <v>451.5</v>
      </c>
      <c r="G209" s="89">
        <f t="shared" si="57"/>
        <v>269.5</v>
      </c>
      <c r="H209" s="89">
        <f t="shared" si="57"/>
        <v>269.5</v>
      </c>
    </row>
    <row r="210" spans="1:8" ht="22.8" x14ac:dyDescent="0.25">
      <c r="A210" s="114" t="s">
        <v>234</v>
      </c>
      <c r="B210" s="114" t="s">
        <v>23</v>
      </c>
      <c r="C210" s="113" t="s">
        <v>792</v>
      </c>
      <c r="D210" s="114" t="s">
        <v>238</v>
      </c>
      <c r="E210" s="115" t="s">
        <v>634</v>
      </c>
      <c r="F210" s="89">
        <v>451.5</v>
      </c>
      <c r="G210" s="89">
        <v>269.5</v>
      </c>
      <c r="H210" s="89">
        <v>269.5</v>
      </c>
    </row>
    <row r="211" spans="1:8" ht="57" x14ac:dyDescent="0.25">
      <c r="A211" s="114" t="s">
        <v>234</v>
      </c>
      <c r="B211" s="114" t="s">
        <v>23</v>
      </c>
      <c r="C211" s="113" t="s">
        <v>807</v>
      </c>
      <c r="D211" s="114"/>
      <c r="E211" s="115" t="s">
        <v>793</v>
      </c>
      <c r="F211" s="89">
        <f>F212</f>
        <v>78.8</v>
      </c>
      <c r="G211" s="89">
        <f t="shared" ref="G211:H212" si="58">G212</f>
        <v>78.8</v>
      </c>
      <c r="H211" s="89">
        <f t="shared" si="58"/>
        <v>78.8</v>
      </c>
    </row>
    <row r="212" spans="1:8" ht="34.200000000000003" x14ac:dyDescent="0.25">
      <c r="A212" s="114" t="s">
        <v>234</v>
      </c>
      <c r="B212" s="114" t="s">
        <v>23</v>
      </c>
      <c r="C212" s="113" t="s">
        <v>807</v>
      </c>
      <c r="D212" s="124" t="s">
        <v>236</v>
      </c>
      <c r="E212" s="132" t="s">
        <v>648</v>
      </c>
      <c r="F212" s="89">
        <f>F213</f>
        <v>78.8</v>
      </c>
      <c r="G212" s="89">
        <f t="shared" si="58"/>
        <v>78.8</v>
      </c>
      <c r="H212" s="89">
        <f t="shared" si="58"/>
        <v>78.8</v>
      </c>
    </row>
    <row r="213" spans="1:8" ht="22.8" x14ac:dyDescent="0.25">
      <c r="A213" s="114" t="s">
        <v>234</v>
      </c>
      <c r="B213" s="114" t="s">
        <v>23</v>
      </c>
      <c r="C213" s="113" t="s">
        <v>807</v>
      </c>
      <c r="D213" s="114" t="s">
        <v>238</v>
      </c>
      <c r="E213" s="115" t="s">
        <v>634</v>
      </c>
      <c r="F213" s="89">
        <v>78.8</v>
      </c>
      <c r="G213" s="89">
        <v>78.8</v>
      </c>
      <c r="H213" s="89">
        <v>78.8</v>
      </c>
    </row>
    <row r="214" spans="1:8" x14ac:dyDescent="0.25">
      <c r="A214" s="114" t="s">
        <v>234</v>
      </c>
      <c r="B214" s="114" t="s">
        <v>23</v>
      </c>
      <c r="C214" s="113" t="s">
        <v>806</v>
      </c>
      <c r="D214" s="114"/>
      <c r="E214" s="115" t="s">
        <v>805</v>
      </c>
      <c r="F214" s="89">
        <f>F215</f>
        <v>2021.3939999999998</v>
      </c>
      <c r="G214" s="89">
        <f t="shared" ref="G214:H214" si="59">G215</f>
        <v>1711.0049999999999</v>
      </c>
      <c r="H214" s="89">
        <f t="shared" si="59"/>
        <v>1711.0049999999999</v>
      </c>
    </row>
    <row r="215" spans="1:8" ht="34.200000000000003" x14ac:dyDescent="0.25">
      <c r="A215" s="114" t="s">
        <v>234</v>
      </c>
      <c r="B215" s="114" t="s">
        <v>23</v>
      </c>
      <c r="C215" s="113" t="s">
        <v>806</v>
      </c>
      <c r="D215" s="124" t="s">
        <v>236</v>
      </c>
      <c r="E215" s="132" t="s">
        <v>648</v>
      </c>
      <c r="F215" s="89">
        <f>F217+F216</f>
        <v>2021.3939999999998</v>
      </c>
      <c r="G215" s="89">
        <f t="shared" ref="G215:H215" si="60">G217+G216</f>
        <v>1711.0049999999999</v>
      </c>
      <c r="H215" s="89">
        <f t="shared" si="60"/>
        <v>1711.0049999999999</v>
      </c>
    </row>
    <row r="216" spans="1:8" ht="22.8" x14ac:dyDescent="0.25">
      <c r="A216" s="114" t="s">
        <v>234</v>
      </c>
      <c r="B216" s="114" t="s">
        <v>23</v>
      </c>
      <c r="C216" s="113" t="s">
        <v>806</v>
      </c>
      <c r="D216" s="114" t="s">
        <v>238</v>
      </c>
      <c r="E216" s="115" t="s">
        <v>634</v>
      </c>
      <c r="F216" s="89">
        <v>1204.0429999999999</v>
      </c>
      <c r="G216" s="89">
        <v>157.62899999999999</v>
      </c>
      <c r="H216" s="89">
        <v>157.62899999999999</v>
      </c>
    </row>
    <row r="217" spans="1:8" x14ac:dyDescent="0.25">
      <c r="A217" s="114" t="s">
        <v>234</v>
      </c>
      <c r="B217" s="114" t="s">
        <v>23</v>
      </c>
      <c r="C217" s="113" t="s">
        <v>806</v>
      </c>
      <c r="D217" s="114">
        <v>247</v>
      </c>
      <c r="E217" s="115" t="s">
        <v>673</v>
      </c>
      <c r="F217" s="89">
        <v>817.351</v>
      </c>
      <c r="G217" s="89">
        <v>1553.376</v>
      </c>
      <c r="H217" s="89">
        <v>1553.376</v>
      </c>
    </row>
    <row r="218" spans="1:8" ht="34.200000000000003" x14ac:dyDescent="0.25">
      <c r="A218" s="114" t="s">
        <v>234</v>
      </c>
      <c r="B218" s="114" t="s">
        <v>23</v>
      </c>
      <c r="C218" s="113" t="s">
        <v>809</v>
      </c>
      <c r="D218" s="114"/>
      <c r="E218" s="115" t="s">
        <v>808</v>
      </c>
      <c r="F218" s="89">
        <f>F219</f>
        <v>828.5</v>
      </c>
      <c r="G218" s="89">
        <f t="shared" ref="G218:H220" si="61">G219</f>
        <v>328.5</v>
      </c>
      <c r="H218" s="89">
        <f t="shared" si="61"/>
        <v>328.5</v>
      </c>
    </row>
    <row r="219" spans="1:8" ht="22.8" x14ac:dyDescent="0.25">
      <c r="A219" s="114" t="s">
        <v>234</v>
      </c>
      <c r="B219" s="114" t="s">
        <v>23</v>
      </c>
      <c r="C219" s="113" t="s">
        <v>810</v>
      </c>
      <c r="D219" s="114"/>
      <c r="E219" s="115" t="s">
        <v>958</v>
      </c>
      <c r="F219" s="89">
        <f>F220</f>
        <v>828.5</v>
      </c>
      <c r="G219" s="89">
        <f t="shared" si="61"/>
        <v>328.5</v>
      </c>
      <c r="H219" s="89">
        <f t="shared" si="61"/>
        <v>328.5</v>
      </c>
    </row>
    <row r="220" spans="1:8" ht="34.200000000000003" x14ac:dyDescent="0.25">
      <c r="A220" s="114" t="s">
        <v>234</v>
      </c>
      <c r="B220" s="114" t="s">
        <v>23</v>
      </c>
      <c r="C220" s="113" t="s">
        <v>810</v>
      </c>
      <c r="D220" s="124" t="s">
        <v>236</v>
      </c>
      <c r="E220" s="132" t="s">
        <v>648</v>
      </c>
      <c r="F220" s="89">
        <f>F221</f>
        <v>828.5</v>
      </c>
      <c r="G220" s="89">
        <f t="shared" si="61"/>
        <v>328.5</v>
      </c>
      <c r="H220" s="89">
        <f t="shared" si="61"/>
        <v>328.5</v>
      </c>
    </row>
    <row r="221" spans="1:8" ht="22.8" x14ac:dyDescent="0.25">
      <c r="A221" s="114" t="s">
        <v>234</v>
      </c>
      <c r="B221" s="114" t="s">
        <v>23</v>
      </c>
      <c r="C221" s="113" t="s">
        <v>810</v>
      </c>
      <c r="D221" s="114" t="s">
        <v>238</v>
      </c>
      <c r="E221" s="115" t="s">
        <v>634</v>
      </c>
      <c r="F221" s="89">
        <v>828.5</v>
      </c>
      <c r="G221" s="89">
        <v>328.5</v>
      </c>
      <c r="H221" s="89">
        <v>328.5</v>
      </c>
    </row>
    <row r="222" spans="1:8" x14ac:dyDescent="0.25">
      <c r="A222" s="114" t="s">
        <v>234</v>
      </c>
      <c r="B222" s="114" t="s">
        <v>23</v>
      </c>
      <c r="C222" s="113" t="s">
        <v>783</v>
      </c>
      <c r="D222" s="114"/>
      <c r="E222" s="115" t="s">
        <v>697</v>
      </c>
      <c r="F222" s="89">
        <f>F223</f>
        <v>18210.891</v>
      </c>
      <c r="G222" s="89">
        <f>G223</f>
        <v>18210.891</v>
      </c>
      <c r="H222" s="89">
        <f>H223</f>
        <v>18210.891</v>
      </c>
    </row>
    <row r="223" spans="1:8" ht="45.6" x14ac:dyDescent="0.25">
      <c r="A223" s="114" t="s">
        <v>234</v>
      </c>
      <c r="B223" s="114" t="s">
        <v>23</v>
      </c>
      <c r="C223" s="113" t="s">
        <v>991</v>
      </c>
      <c r="D223" s="114"/>
      <c r="E223" s="115" t="s">
        <v>784</v>
      </c>
      <c r="F223" s="89">
        <f>F224+F231</f>
        <v>18210.891</v>
      </c>
      <c r="G223" s="89">
        <f t="shared" ref="G223:H223" si="62">G224+G231</f>
        <v>18210.891</v>
      </c>
      <c r="H223" s="89">
        <f t="shared" si="62"/>
        <v>18210.891</v>
      </c>
    </row>
    <row r="224" spans="1:8" ht="45.6" x14ac:dyDescent="0.25">
      <c r="A224" s="114" t="s">
        <v>234</v>
      </c>
      <c r="B224" s="114" t="s">
        <v>23</v>
      </c>
      <c r="C224" s="113" t="s">
        <v>785</v>
      </c>
      <c r="D224" s="114"/>
      <c r="E224" s="115" t="s">
        <v>845</v>
      </c>
      <c r="F224" s="89">
        <f>F225+F229</f>
        <v>10543.231</v>
      </c>
      <c r="G224" s="89">
        <f>G225+G229</f>
        <v>10543.231</v>
      </c>
      <c r="H224" s="89">
        <f>H225+H229</f>
        <v>10543.231</v>
      </c>
    </row>
    <row r="225" spans="1:8" ht="79.8" x14ac:dyDescent="0.25">
      <c r="A225" s="114" t="s">
        <v>234</v>
      </c>
      <c r="B225" s="114" t="s">
        <v>23</v>
      </c>
      <c r="C225" s="113" t="s">
        <v>785</v>
      </c>
      <c r="D225" s="124" t="s">
        <v>537</v>
      </c>
      <c r="E225" s="132" t="s">
        <v>538</v>
      </c>
      <c r="F225" s="89">
        <f>F226+F228+F227</f>
        <v>10187.370999999999</v>
      </c>
      <c r="G225" s="89">
        <f>G226+G228+G227</f>
        <v>10187.370999999999</v>
      </c>
      <c r="H225" s="89">
        <f>H226+H228+H227</f>
        <v>10187.370999999999</v>
      </c>
    </row>
    <row r="226" spans="1:8" ht="22.8" x14ac:dyDescent="0.25">
      <c r="A226" s="114" t="s">
        <v>234</v>
      </c>
      <c r="B226" s="114" t="s">
        <v>23</v>
      </c>
      <c r="C226" s="113" t="s">
        <v>785</v>
      </c>
      <c r="D226" s="133" t="s">
        <v>539</v>
      </c>
      <c r="E226" s="134" t="s">
        <v>170</v>
      </c>
      <c r="F226" s="89">
        <v>5724.402</v>
      </c>
      <c r="G226" s="89">
        <v>5724.402</v>
      </c>
      <c r="H226" s="89">
        <v>5724.402</v>
      </c>
    </row>
    <row r="227" spans="1:8" ht="45.6" x14ac:dyDescent="0.25">
      <c r="A227" s="114" t="s">
        <v>234</v>
      </c>
      <c r="B227" s="114" t="s">
        <v>23</v>
      </c>
      <c r="C227" s="113" t="s">
        <v>785</v>
      </c>
      <c r="D227" s="133" t="s">
        <v>540</v>
      </c>
      <c r="E227" s="134" t="s">
        <v>171</v>
      </c>
      <c r="F227" s="89">
        <v>2100</v>
      </c>
      <c r="G227" s="89">
        <v>2100</v>
      </c>
      <c r="H227" s="89">
        <v>2100</v>
      </c>
    </row>
    <row r="228" spans="1:8" ht="68.400000000000006" x14ac:dyDescent="0.25">
      <c r="A228" s="114" t="s">
        <v>234</v>
      </c>
      <c r="B228" s="114" t="s">
        <v>23</v>
      </c>
      <c r="C228" s="113" t="s">
        <v>785</v>
      </c>
      <c r="D228" s="133">
        <v>129</v>
      </c>
      <c r="E228" s="134" t="s">
        <v>172</v>
      </c>
      <c r="F228" s="89">
        <v>2362.9690000000001</v>
      </c>
      <c r="G228" s="89">
        <v>2362.9690000000001</v>
      </c>
      <c r="H228" s="89">
        <v>2362.9690000000001</v>
      </c>
    </row>
    <row r="229" spans="1:8" ht="34.200000000000003" x14ac:dyDescent="0.25">
      <c r="A229" s="114" t="s">
        <v>234</v>
      </c>
      <c r="B229" s="114" t="s">
        <v>23</v>
      </c>
      <c r="C229" s="113" t="s">
        <v>785</v>
      </c>
      <c r="D229" s="124" t="s">
        <v>236</v>
      </c>
      <c r="E229" s="132" t="s">
        <v>648</v>
      </c>
      <c r="F229" s="89">
        <f>F230</f>
        <v>355.86</v>
      </c>
      <c r="G229" s="89">
        <f t="shared" ref="G229:H229" si="63">G230</f>
        <v>355.86</v>
      </c>
      <c r="H229" s="89">
        <f t="shared" si="63"/>
        <v>355.86</v>
      </c>
    </row>
    <row r="230" spans="1:8" ht="22.8" x14ac:dyDescent="0.25">
      <c r="A230" s="114" t="s">
        <v>234</v>
      </c>
      <c r="B230" s="114" t="s">
        <v>23</v>
      </c>
      <c r="C230" s="113" t="s">
        <v>785</v>
      </c>
      <c r="D230" s="114" t="s">
        <v>238</v>
      </c>
      <c r="E230" s="115" t="s">
        <v>634</v>
      </c>
      <c r="F230" s="89">
        <v>355.86</v>
      </c>
      <c r="G230" s="89">
        <v>355.86</v>
      </c>
      <c r="H230" s="89">
        <v>355.86</v>
      </c>
    </row>
    <row r="231" spans="1:8" ht="57" x14ac:dyDescent="0.25">
      <c r="A231" s="114" t="s">
        <v>234</v>
      </c>
      <c r="B231" s="114" t="s">
        <v>23</v>
      </c>
      <c r="C231" s="113" t="s">
        <v>786</v>
      </c>
      <c r="D231" s="133"/>
      <c r="E231" s="134" t="s">
        <v>709</v>
      </c>
      <c r="F231" s="89">
        <f>F232</f>
        <v>7667.66</v>
      </c>
      <c r="G231" s="89">
        <f t="shared" ref="G231:H231" si="64">G232</f>
        <v>7667.66</v>
      </c>
      <c r="H231" s="89">
        <f t="shared" si="64"/>
        <v>7667.66</v>
      </c>
    </row>
    <row r="232" spans="1:8" ht="79.8" x14ac:dyDescent="0.25">
      <c r="A232" s="114" t="s">
        <v>234</v>
      </c>
      <c r="B232" s="114" t="s">
        <v>23</v>
      </c>
      <c r="C232" s="113" t="s">
        <v>786</v>
      </c>
      <c r="D232" s="124" t="s">
        <v>537</v>
      </c>
      <c r="E232" s="132" t="s">
        <v>538</v>
      </c>
      <c r="F232" s="89">
        <f>F233+F234</f>
        <v>7667.66</v>
      </c>
      <c r="G232" s="89">
        <f t="shared" ref="G232:H232" si="65">G233+G234</f>
        <v>7667.66</v>
      </c>
      <c r="H232" s="89">
        <f t="shared" si="65"/>
        <v>7667.66</v>
      </c>
    </row>
    <row r="233" spans="1:8" ht="22.8" x14ac:dyDescent="0.25">
      <c r="A233" s="114" t="s">
        <v>234</v>
      </c>
      <c r="B233" s="114" t="s">
        <v>23</v>
      </c>
      <c r="C233" s="113" t="s">
        <v>786</v>
      </c>
      <c r="D233" s="133" t="s">
        <v>539</v>
      </c>
      <c r="E233" s="134" t="s">
        <v>170</v>
      </c>
      <c r="F233" s="89">
        <v>5889.14</v>
      </c>
      <c r="G233" s="89">
        <v>5889.14</v>
      </c>
      <c r="H233" s="89">
        <v>5889.14</v>
      </c>
    </row>
    <row r="234" spans="1:8" ht="68.400000000000006" x14ac:dyDescent="0.25">
      <c r="A234" s="114" t="s">
        <v>234</v>
      </c>
      <c r="B234" s="114" t="s">
        <v>23</v>
      </c>
      <c r="C234" s="113" t="s">
        <v>786</v>
      </c>
      <c r="D234" s="133">
        <v>129</v>
      </c>
      <c r="E234" s="134" t="s">
        <v>172</v>
      </c>
      <c r="F234" s="89">
        <v>1778.52</v>
      </c>
      <c r="G234" s="89">
        <v>1778.52</v>
      </c>
      <c r="H234" s="89">
        <v>1778.52</v>
      </c>
    </row>
    <row r="235" spans="1:8" ht="45.6" x14ac:dyDescent="0.25">
      <c r="A235" s="145" t="s">
        <v>234</v>
      </c>
      <c r="B235" s="145" t="s">
        <v>23</v>
      </c>
      <c r="C235" s="163" t="s">
        <v>878</v>
      </c>
      <c r="D235" s="145"/>
      <c r="E235" s="164" t="s">
        <v>877</v>
      </c>
      <c r="F235" s="147">
        <f>F236</f>
        <v>6913.4570000000003</v>
      </c>
      <c r="G235" s="147">
        <f t="shared" ref="G235:H236" si="66">G236</f>
        <v>6860.1329999999998</v>
      </c>
      <c r="H235" s="147">
        <f t="shared" si="66"/>
        <v>6860.1329999999998</v>
      </c>
    </row>
    <row r="236" spans="1:8" x14ac:dyDescent="0.25">
      <c r="A236" s="114" t="s">
        <v>234</v>
      </c>
      <c r="B236" s="114" t="s">
        <v>23</v>
      </c>
      <c r="C236" s="161" t="s">
        <v>916</v>
      </c>
      <c r="D236" s="165"/>
      <c r="E236" s="156" t="s">
        <v>697</v>
      </c>
      <c r="F236" s="166">
        <f>F237</f>
        <v>6913.4570000000003</v>
      </c>
      <c r="G236" s="166">
        <f t="shared" si="66"/>
        <v>6860.1329999999998</v>
      </c>
      <c r="H236" s="166">
        <f t="shared" si="66"/>
        <v>6860.1329999999998</v>
      </c>
    </row>
    <row r="237" spans="1:8" ht="22.8" x14ac:dyDescent="0.25">
      <c r="A237" s="114" t="s">
        <v>234</v>
      </c>
      <c r="B237" s="114" t="s">
        <v>23</v>
      </c>
      <c r="C237" s="161" t="s">
        <v>915</v>
      </c>
      <c r="D237" s="165"/>
      <c r="E237" s="156" t="s">
        <v>940</v>
      </c>
      <c r="F237" s="166">
        <f>F238+F245</f>
        <v>6913.4570000000003</v>
      </c>
      <c r="G237" s="166">
        <f t="shared" ref="G237:H237" si="67">G238+G245</f>
        <v>6860.1329999999998</v>
      </c>
      <c r="H237" s="166">
        <f t="shared" si="67"/>
        <v>6860.1329999999998</v>
      </c>
    </row>
    <row r="238" spans="1:8" ht="45.6" x14ac:dyDescent="0.25">
      <c r="A238" s="114" t="s">
        <v>234</v>
      </c>
      <c r="B238" s="114" t="s">
        <v>23</v>
      </c>
      <c r="C238" s="161" t="s">
        <v>913</v>
      </c>
      <c r="D238" s="114"/>
      <c r="E238" s="167" t="s">
        <v>845</v>
      </c>
      <c r="F238" s="89">
        <f>F239+F243</f>
        <v>3157.7470000000003</v>
      </c>
      <c r="G238" s="89">
        <f t="shared" ref="G238:H238" si="68">G239+G243</f>
        <v>3104.4230000000002</v>
      </c>
      <c r="H238" s="89">
        <f t="shared" si="68"/>
        <v>3104.4230000000002</v>
      </c>
    </row>
    <row r="239" spans="1:8" ht="79.8" x14ac:dyDescent="0.25">
      <c r="A239" s="114" t="s">
        <v>234</v>
      </c>
      <c r="B239" s="114" t="s">
        <v>23</v>
      </c>
      <c r="C239" s="161" t="s">
        <v>913</v>
      </c>
      <c r="D239" s="124" t="s">
        <v>537</v>
      </c>
      <c r="E239" s="132" t="s">
        <v>538</v>
      </c>
      <c r="F239" s="89">
        <f>F240+F241+F242</f>
        <v>2975.7470000000003</v>
      </c>
      <c r="G239" s="89">
        <f t="shared" ref="G239:H239" si="69">G240+G241+G242</f>
        <v>3062.4230000000002</v>
      </c>
      <c r="H239" s="89">
        <f t="shared" si="69"/>
        <v>3062.4230000000002</v>
      </c>
    </row>
    <row r="240" spans="1:8" ht="22.8" x14ac:dyDescent="0.25">
      <c r="A240" s="114" t="s">
        <v>234</v>
      </c>
      <c r="B240" s="114" t="s">
        <v>23</v>
      </c>
      <c r="C240" s="161" t="s">
        <v>913</v>
      </c>
      <c r="D240" s="133" t="s">
        <v>539</v>
      </c>
      <c r="E240" s="134" t="s">
        <v>170</v>
      </c>
      <c r="F240" s="89">
        <v>2265.4160000000002</v>
      </c>
      <c r="G240" s="89">
        <v>1852.0920000000001</v>
      </c>
      <c r="H240" s="89">
        <v>1852.0920000000001</v>
      </c>
    </row>
    <row r="241" spans="1:8" ht="45.6" x14ac:dyDescent="0.25">
      <c r="A241" s="114" t="s">
        <v>234</v>
      </c>
      <c r="B241" s="114" t="s">
        <v>23</v>
      </c>
      <c r="C241" s="161" t="s">
        <v>913</v>
      </c>
      <c r="D241" s="133" t="s">
        <v>540</v>
      </c>
      <c r="E241" s="134" t="s">
        <v>171</v>
      </c>
      <c r="F241" s="89">
        <v>0</v>
      </c>
      <c r="G241" s="89">
        <v>500</v>
      </c>
      <c r="H241" s="89">
        <v>500</v>
      </c>
    </row>
    <row r="242" spans="1:8" ht="68.400000000000006" x14ac:dyDescent="0.25">
      <c r="A242" s="114" t="s">
        <v>234</v>
      </c>
      <c r="B242" s="114" t="s">
        <v>23</v>
      </c>
      <c r="C242" s="161" t="s">
        <v>913</v>
      </c>
      <c r="D242" s="133">
        <v>129</v>
      </c>
      <c r="E242" s="134" t="s">
        <v>172</v>
      </c>
      <c r="F242" s="89">
        <v>710.33100000000002</v>
      </c>
      <c r="G242" s="89">
        <v>710.33100000000002</v>
      </c>
      <c r="H242" s="89">
        <v>710.33100000000002</v>
      </c>
    </row>
    <row r="243" spans="1:8" ht="34.200000000000003" x14ac:dyDescent="0.25">
      <c r="A243" s="114" t="s">
        <v>234</v>
      </c>
      <c r="B243" s="114" t="s">
        <v>23</v>
      </c>
      <c r="C243" s="161" t="s">
        <v>913</v>
      </c>
      <c r="D243" s="124" t="s">
        <v>236</v>
      </c>
      <c r="E243" s="132" t="s">
        <v>648</v>
      </c>
      <c r="F243" s="89">
        <f>F244</f>
        <v>182</v>
      </c>
      <c r="G243" s="89">
        <f t="shared" ref="G243:H243" si="70">G244</f>
        <v>42</v>
      </c>
      <c r="H243" s="89">
        <f t="shared" si="70"/>
        <v>42</v>
      </c>
    </row>
    <row r="244" spans="1:8" ht="22.8" x14ac:dyDescent="0.25">
      <c r="A244" s="114" t="s">
        <v>234</v>
      </c>
      <c r="B244" s="114" t="s">
        <v>23</v>
      </c>
      <c r="C244" s="161" t="s">
        <v>913</v>
      </c>
      <c r="D244" s="114" t="s">
        <v>238</v>
      </c>
      <c r="E244" s="115" t="s">
        <v>634</v>
      </c>
      <c r="F244" s="89">
        <v>182</v>
      </c>
      <c r="G244" s="89">
        <v>42</v>
      </c>
      <c r="H244" s="89">
        <v>42</v>
      </c>
    </row>
    <row r="245" spans="1:8" ht="57" x14ac:dyDescent="0.25">
      <c r="A245" s="114" t="s">
        <v>234</v>
      </c>
      <c r="B245" s="114" t="s">
        <v>23</v>
      </c>
      <c r="C245" s="113" t="s">
        <v>914</v>
      </c>
      <c r="D245" s="133"/>
      <c r="E245" s="134" t="s">
        <v>709</v>
      </c>
      <c r="F245" s="89">
        <f>F246</f>
        <v>3755.71</v>
      </c>
      <c r="G245" s="89">
        <f t="shared" ref="G245:H245" si="71">G246</f>
        <v>3755.71</v>
      </c>
      <c r="H245" s="89">
        <f t="shared" si="71"/>
        <v>3755.71</v>
      </c>
    </row>
    <row r="246" spans="1:8" ht="79.8" x14ac:dyDescent="0.25">
      <c r="A246" s="114" t="s">
        <v>234</v>
      </c>
      <c r="B246" s="114" t="s">
        <v>23</v>
      </c>
      <c r="C246" s="113" t="s">
        <v>914</v>
      </c>
      <c r="D246" s="124" t="s">
        <v>537</v>
      </c>
      <c r="E246" s="132" t="s">
        <v>538</v>
      </c>
      <c r="F246" s="89">
        <f>F247+F248</f>
        <v>3755.71</v>
      </c>
      <c r="G246" s="89">
        <f t="shared" ref="G246:H246" si="72">G247+G248</f>
        <v>3755.71</v>
      </c>
      <c r="H246" s="89">
        <f t="shared" si="72"/>
        <v>3755.71</v>
      </c>
    </row>
    <row r="247" spans="1:8" ht="22.8" x14ac:dyDescent="0.25">
      <c r="A247" s="114" t="s">
        <v>234</v>
      </c>
      <c r="B247" s="114" t="s">
        <v>23</v>
      </c>
      <c r="C247" s="113" t="s">
        <v>914</v>
      </c>
      <c r="D247" s="133" t="s">
        <v>539</v>
      </c>
      <c r="E247" s="134" t="s">
        <v>170</v>
      </c>
      <c r="F247" s="89">
        <v>2884.57</v>
      </c>
      <c r="G247" s="89">
        <v>2884.57</v>
      </c>
      <c r="H247" s="89">
        <v>2884.57</v>
      </c>
    </row>
    <row r="248" spans="1:8" ht="68.400000000000006" x14ac:dyDescent="0.25">
      <c r="A248" s="114" t="s">
        <v>234</v>
      </c>
      <c r="B248" s="114" t="s">
        <v>23</v>
      </c>
      <c r="C248" s="113" t="s">
        <v>914</v>
      </c>
      <c r="D248" s="133">
        <v>129</v>
      </c>
      <c r="E248" s="134" t="s">
        <v>172</v>
      </c>
      <c r="F248" s="89">
        <v>871.14</v>
      </c>
      <c r="G248" s="89">
        <v>871.14</v>
      </c>
      <c r="H248" s="89">
        <v>871.14</v>
      </c>
    </row>
    <row r="249" spans="1:8" ht="12" x14ac:dyDescent="0.25">
      <c r="A249" s="116" t="s">
        <v>274</v>
      </c>
      <c r="B249" s="116" t="s">
        <v>228</v>
      </c>
      <c r="C249" s="116"/>
      <c r="D249" s="168"/>
      <c r="E249" s="169" t="s">
        <v>846</v>
      </c>
      <c r="F249" s="128">
        <f>F250</f>
        <v>3173.2000000000003</v>
      </c>
      <c r="G249" s="128">
        <f t="shared" ref="G249:H253" si="73">G250</f>
        <v>3483.9999999999995</v>
      </c>
      <c r="H249" s="128">
        <f t="shared" si="73"/>
        <v>3800</v>
      </c>
    </row>
    <row r="250" spans="1:8" ht="22.8" x14ac:dyDescent="0.25">
      <c r="A250" s="110" t="s">
        <v>274</v>
      </c>
      <c r="B250" s="110" t="s">
        <v>300</v>
      </c>
      <c r="C250" s="110"/>
      <c r="D250" s="152"/>
      <c r="E250" s="170" t="s">
        <v>847</v>
      </c>
      <c r="F250" s="91">
        <f>F251</f>
        <v>3173.2000000000003</v>
      </c>
      <c r="G250" s="91">
        <f t="shared" si="73"/>
        <v>3483.9999999999995</v>
      </c>
      <c r="H250" s="91">
        <f t="shared" si="73"/>
        <v>3800</v>
      </c>
    </row>
    <row r="251" spans="1:8" ht="45.6" x14ac:dyDescent="0.25">
      <c r="A251" s="144" t="s">
        <v>274</v>
      </c>
      <c r="B251" s="144" t="s">
        <v>300</v>
      </c>
      <c r="C251" s="144" t="s">
        <v>43</v>
      </c>
      <c r="D251" s="145"/>
      <c r="E251" s="146" t="s">
        <v>781</v>
      </c>
      <c r="F251" s="147">
        <f>F252</f>
        <v>3173.2000000000003</v>
      </c>
      <c r="G251" s="147">
        <f t="shared" si="73"/>
        <v>3483.9999999999995</v>
      </c>
      <c r="H251" s="147">
        <f t="shared" si="73"/>
        <v>3800</v>
      </c>
    </row>
    <row r="252" spans="1:8" ht="34.200000000000003" x14ac:dyDescent="0.25">
      <c r="A252" s="113" t="s">
        <v>274</v>
      </c>
      <c r="B252" s="113" t="s">
        <v>300</v>
      </c>
      <c r="C252" s="113" t="s">
        <v>44</v>
      </c>
      <c r="D252" s="114"/>
      <c r="E252" s="115" t="s">
        <v>701</v>
      </c>
      <c r="F252" s="89">
        <f>F253</f>
        <v>3173.2000000000003</v>
      </c>
      <c r="G252" s="89">
        <f t="shared" si="73"/>
        <v>3483.9999999999995</v>
      </c>
      <c r="H252" s="89">
        <f t="shared" si="73"/>
        <v>3800</v>
      </c>
    </row>
    <row r="253" spans="1:8" ht="45.6" x14ac:dyDescent="0.25">
      <c r="A253" s="113" t="s">
        <v>274</v>
      </c>
      <c r="B253" s="113" t="s">
        <v>300</v>
      </c>
      <c r="C253" s="113" t="s">
        <v>45</v>
      </c>
      <c r="D253" s="113"/>
      <c r="E253" s="115" t="s">
        <v>702</v>
      </c>
      <c r="F253" s="89">
        <f>F254</f>
        <v>3173.2000000000003</v>
      </c>
      <c r="G253" s="89">
        <f t="shared" si="73"/>
        <v>3483.9999999999995</v>
      </c>
      <c r="H253" s="89">
        <f t="shared" si="73"/>
        <v>3800</v>
      </c>
    </row>
    <row r="254" spans="1:8" ht="57" x14ac:dyDescent="0.25">
      <c r="A254" s="113" t="s">
        <v>274</v>
      </c>
      <c r="B254" s="113" t="s">
        <v>300</v>
      </c>
      <c r="C254" s="113" t="s">
        <v>848</v>
      </c>
      <c r="D254" s="133"/>
      <c r="E254" s="134" t="s">
        <v>941</v>
      </c>
      <c r="F254" s="89">
        <f>F255+F258</f>
        <v>3173.2000000000003</v>
      </c>
      <c r="G254" s="89">
        <f t="shared" ref="G254:H254" si="74">G255+G258</f>
        <v>3483.9999999999995</v>
      </c>
      <c r="H254" s="89">
        <f t="shared" si="74"/>
        <v>3800</v>
      </c>
    </row>
    <row r="255" spans="1:8" ht="79.8" x14ac:dyDescent="0.25">
      <c r="A255" s="113" t="s">
        <v>274</v>
      </c>
      <c r="B255" s="113" t="s">
        <v>300</v>
      </c>
      <c r="C255" s="113" t="s">
        <v>848</v>
      </c>
      <c r="D255" s="124" t="s">
        <v>537</v>
      </c>
      <c r="E255" s="132" t="s">
        <v>538</v>
      </c>
      <c r="F255" s="89">
        <f>F256+F257</f>
        <v>3114.0990000000002</v>
      </c>
      <c r="G255" s="89">
        <f t="shared" ref="G255:H255" si="75">G256+G257</f>
        <v>3073.2299999999996</v>
      </c>
      <c r="H255" s="89">
        <f t="shared" si="75"/>
        <v>3389.2649999999999</v>
      </c>
    </row>
    <row r="256" spans="1:8" ht="22.8" x14ac:dyDescent="0.25">
      <c r="A256" s="113" t="s">
        <v>274</v>
      </c>
      <c r="B256" s="113" t="s">
        <v>300</v>
      </c>
      <c r="C256" s="113" t="s">
        <v>848</v>
      </c>
      <c r="D256" s="133" t="s">
        <v>539</v>
      </c>
      <c r="E256" s="134" t="s">
        <v>170</v>
      </c>
      <c r="F256" s="89">
        <v>2391.7809999999999</v>
      </c>
      <c r="G256" s="89">
        <v>2360.3919999999998</v>
      </c>
      <c r="H256" s="89">
        <v>2603.1219999999998</v>
      </c>
    </row>
    <row r="257" spans="1:8" ht="68.400000000000006" x14ac:dyDescent="0.25">
      <c r="A257" s="113" t="s">
        <v>274</v>
      </c>
      <c r="B257" s="113" t="s">
        <v>300</v>
      </c>
      <c r="C257" s="113" t="s">
        <v>848</v>
      </c>
      <c r="D257" s="133">
        <v>129</v>
      </c>
      <c r="E257" s="134" t="s">
        <v>172</v>
      </c>
      <c r="F257" s="89">
        <v>722.31799999999998</v>
      </c>
      <c r="G257" s="89">
        <v>712.83799999999997</v>
      </c>
      <c r="H257" s="89">
        <v>786.14300000000003</v>
      </c>
    </row>
    <row r="258" spans="1:8" ht="34.200000000000003" x14ac:dyDescent="0.25">
      <c r="A258" s="113" t="s">
        <v>274</v>
      </c>
      <c r="B258" s="113" t="s">
        <v>300</v>
      </c>
      <c r="C258" s="113" t="s">
        <v>848</v>
      </c>
      <c r="D258" s="124" t="s">
        <v>236</v>
      </c>
      <c r="E258" s="132" t="s">
        <v>648</v>
      </c>
      <c r="F258" s="89">
        <f>F259</f>
        <v>59.100999999999999</v>
      </c>
      <c r="G258" s="89">
        <f t="shared" ref="G258:H258" si="76">G259</f>
        <v>410.77</v>
      </c>
      <c r="H258" s="89">
        <f t="shared" si="76"/>
        <v>410.73500000000001</v>
      </c>
    </row>
    <row r="259" spans="1:8" ht="22.8" x14ac:dyDescent="0.25">
      <c r="A259" s="113" t="s">
        <v>274</v>
      </c>
      <c r="B259" s="113" t="s">
        <v>300</v>
      </c>
      <c r="C259" s="113" t="s">
        <v>848</v>
      </c>
      <c r="D259" s="114" t="s">
        <v>238</v>
      </c>
      <c r="E259" s="115" t="s">
        <v>634</v>
      </c>
      <c r="F259" s="89">
        <v>59.100999999999999</v>
      </c>
      <c r="G259" s="89">
        <v>410.77</v>
      </c>
      <c r="H259" s="89">
        <v>410.73500000000001</v>
      </c>
    </row>
    <row r="260" spans="1:8" ht="36" x14ac:dyDescent="0.25">
      <c r="A260" s="116" t="s">
        <v>300</v>
      </c>
      <c r="B260" s="116" t="s">
        <v>228</v>
      </c>
      <c r="C260" s="116"/>
      <c r="D260" s="116"/>
      <c r="E260" s="171" t="s">
        <v>68</v>
      </c>
      <c r="F260" s="128">
        <f>F272+F261</f>
        <v>18191.822</v>
      </c>
      <c r="G260" s="128">
        <f t="shared" ref="G260:H260" si="77">G272+G261</f>
        <v>14413.341</v>
      </c>
      <c r="H260" s="128">
        <f t="shared" si="77"/>
        <v>14413.341</v>
      </c>
    </row>
    <row r="261" spans="1:8" x14ac:dyDescent="0.25">
      <c r="A261" s="110" t="s">
        <v>300</v>
      </c>
      <c r="B261" s="110" t="s">
        <v>227</v>
      </c>
      <c r="C261" s="110"/>
      <c r="D261" s="111"/>
      <c r="E261" s="112" t="s">
        <v>25</v>
      </c>
      <c r="F261" s="91">
        <f>F262</f>
        <v>2828.5</v>
      </c>
      <c r="G261" s="91">
        <f t="shared" ref="G261:H264" si="78">G262</f>
        <v>2828.5</v>
      </c>
      <c r="H261" s="91">
        <f t="shared" si="78"/>
        <v>2828.5</v>
      </c>
    </row>
    <row r="262" spans="1:8" ht="45.6" x14ac:dyDescent="0.25">
      <c r="A262" s="113" t="s">
        <v>300</v>
      </c>
      <c r="B262" s="113" t="s">
        <v>227</v>
      </c>
      <c r="C262" s="144" t="s">
        <v>43</v>
      </c>
      <c r="D262" s="145"/>
      <c r="E262" s="146" t="s">
        <v>781</v>
      </c>
      <c r="F262" s="89">
        <f>F263</f>
        <v>2828.5</v>
      </c>
      <c r="G262" s="89">
        <f t="shared" si="78"/>
        <v>2828.5</v>
      </c>
      <c r="H262" s="89">
        <f t="shared" si="78"/>
        <v>2828.5</v>
      </c>
    </row>
    <row r="263" spans="1:8" ht="34.200000000000003" x14ac:dyDescent="0.25">
      <c r="A263" s="113" t="s">
        <v>300</v>
      </c>
      <c r="B263" s="113" t="s">
        <v>227</v>
      </c>
      <c r="C263" s="113" t="s">
        <v>44</v>
      </c>
      <c r="D263" s="114"/>
      <c r="E263" s="115" t="s">
        <v>701</v>
      </c>
      <c r="F263" s="89">
        <f>F264</f>
        <v>2828.5</v>
      </c>
      <c r="G263" s="89">
        <f t="shared" si="78"/>
        <v>2828.5</v>
      </c>
      <c r="H263" s="89">
        <f t="shared" si="78"/>
        <v>2828.5</v>
      </c>
    </row>
    <row r="264" spans="1:8" ht="45.6" x14ac:dyDescent="0.25">
      <c r="A264" s="113" t="s">
        <v>300</v>
      </c>
      <c r="B264" s="113" t="s">
        <v>227</v>
      </c>
      <c r="C264" s="113" t="s">
        <v>45</v>
      </c>
      <c r="D264" s="113"/>
      <c r="E264" s="115" t="s">
        <v>702</v>
      </c>
      <c r="F264" s="89">
        <f>F265</f>
        <v>2828.5</v>
      </c>
      <c r="G264" s="89">
        <f t="shared" si="78"/>
        <v>2828.5</v>
      </c>
      <c r="H264" s="89">
        <f t="shared" si="78"/>
        <v>2828.5</v>
      </c>
    </row>
    <row r="265" spans="1:8" ht="57" x14ac:dyDescent="0.25">
      <c r="A265" s="113" t="s">
        <v>300</v>
      </c>
      <c r="B265" s="113" t="s">
        <v>227</v>
      </c>
      <c r="C265" s="113" t="s">
        <v>706</v>
      </c>
      <c r="D265" s="113"/>
      <c r="E265" s="156" t="s">
        <v>315</v>
      </c>
      <c r="F265" s="89">
        <f>F266+F269</f>
        <v>2828.5</v>
      </c>
      <c r="G265" s="89">
        <f t="shared" ref="G265:H265" si="79">G266+G269</f>
        <v>2828.5</v>
      </c>
      <c r="H265" s="89">
        <f t="shared" si="79"/>
        <v>2828.5</v>
      </c>
    </row>
    <row r="266" spans="1:8" ht="79.8" x14ac:dyDescent="0.25">
      <c r="A266" s="113" t="s">
        <v>300</v>
      </c>
      <c r="B266" s="113" t="s">
        <v>227</v>
      </c>
      <c r="C266" s="113" t="s">
        <v>706</v>
      </c>
      <c r="D266" s="124" t="s">
        <v>537</v>
      </c>
      <c r="E266" s="132" t="s">
        <v>538</v>
      </c>
      <c r="F266" s="89">
        <f>F267+F268</f>
        <v>2037.1529999999998</v>
      </c>
      <c r="G266" s="89">
        <f t="shared" ref="G266:H266" si="80">G267+G268</f>
        <v>2037.1529999999998</v>
      </c>
      <c r="H266" s="89">
        <f t="shared" si="80"/>
        <v>2037.1529999999998</v>
      </c>
    </row>
    <row r="267" spans="1:8" ht="22.8" x14ac:dyDescent="0.25">
      <c r="A267" s="113" t="s">
        <v>300</v>
      </c>
      <c r="B267" s="113" t="s">
        <v>227</v>
      </c>
      <c r="C267" s="113" t="s">
        <v>706</v>
      </c>
      <c r="D267" s="133" t="s">
        <v>539</v>
      </c>
      <c r="E267" s="134" t="s">
        <v>170</v>
      </c>
      <c r="F267" s="89">
        <v>1564.62</v>
      </c>
      <c r="G267" s="89">
        <v>1564.62</v>
      </c>
      <c r="H267" s="89">
        <v>1564.62</v>
      </c>
    </row>
    <row r="268" spans="1:8" ht="68.400000000000006" x14ac:dyDescent="0.25">
      <c r="A268" s="113" t="s">
        <v>300</v>
      </c>
      <c r="B268" s="113" t="s">
        <v>227</v>
      </c>
      <c r="C268" s="113" t="s">
        <v>706</v>
      </c>
      <c r="D268" s="133">
        <v>129</v>
      </c>
      <c r="E268" s="134" t="s">
        <v>172</v>
      </c>
      <c r="F268" s="89">
        <v>472.53300000000002</v>
      </c>
      <c r="G268" s="89">
        <v>472.53300000000002</v>
      </c>
      <c r="H268" s="89">
        <v>472.53300000000002</v>
      </c>
    </row>
    <row r="269" spans="1:8" ht="34.200000000000003" x14ac:dyDescent="0.25">
      <c r="A269" s="113" t="s">
        <v>300</v>
      </c>
      <c r="B269" s="113" t="s">
        <v>227</v>
      </c>
      <c r="C269" s="113" t="s">
        <v>706</v>
      </c>
      <c r="D269" s="124" t="s">
        <v>236</v>
      </c>
      <c r="E269" s="132" t="s">
        <v>648</v>
      </c>
      <c r="F269" s="89">
        <f>F270+F271</f>
        <v>791.34699999999998</v>
      </c>
      <c r="G269" s="89">
        <f t="shared" ref="G269:H269" si="81">G270+G271</f>
        <v>791.34699999999998</v>
      </c>
      <c r="H269" s="89">
        <f t="shared" si="81"/>
        <v>791.34699999999998</v>
      </c>
    </row>
    <row r="270" spans="1:8" ht="22.8" x14ac:dyDescent="0.25">
      <c r="A270" s="113" t="s">
        <v>300</v>
      </c>
      <c r="B270" s="113" t="s">
        <v>227</v>
      </c>
      <c r="C270" s="113" t="s">
        <v>706</v>
      </c>
      <c r="D270" s="114" t="s">
        <v>238</v>
      </c>
      <c r="E270" s="115" t="s">
        <v>634</v>
      </c>
      <c r="F270" s="89">
        <v>535.91099999999994</v>
      </c>
      <c r="G270" s="89">
        <v>491.34699999999998</v>
      </c>
      <c r="H270" s="89">
        <v>491.34699999999998</v>
      </c>
    </row>
    <row r="271" spans="1:8" x14ac:dyDescent="0.25">
      <c r="A271" s="113" t="s">
        <v>300</v>
      </c>
      <c r="B271" s="113" t="s">
        <v>227</v>
      </c>
      <c r="C271" s="113" t="s">
        <v>706</v>
      </c>
      <c r="D271" s="114">
        <v>247</v>
      </c>
      <c r="E271" s="115" t="s">
        <v>673</v>
      </c>
      <c r="F271" s="89">
        <v>255.43600000000001</v>
      </c>
      <c r="G271" s="89">
        <v>300</v>
      </c>
      <c r="H271" s="89">
        <v>300</v>
      </c>
    </row>
    <row r="272" spans="1:8" ht="57" x14ac:dyDescent="0.25">
      <c r="A272" s="111" t="s">
        <v>300</v>
      </c>
      <c r="B272" s="111">
        <v>10</v>
      </c>
      <c r="C272" s="110"/>
      <c r="D272" s="111"/>
      <c r="E272" s="112" t="s">
        <v>683</v>
      </c>
      <c r="F272" s="91">
        <f t="shared" ref="F272:H272" si="82">F273</f>
        <v>15363.322</v>
      </c>
      <c r="G272" s="91">
        <f t="shared" si="82"/>
        <v>11584.841</v>
      </c>
      <c r="H272" s="91">
        <f t="shared" si="82"/>
        <v>11584.841</v>
      </c>
    </row>
    <row r="273" spans="1:8" ht="57" x14ac:dyDescent="0.25">
      <c r="A273" s="145" t="s">
        <v>300</v>
      </c>
      <c r="B273" s="145">
        <v>10</v>
      </c>
      <c r="C273" s="144" t="s">
        <v>378</v>
      </c>
      <c r="D273" s="145"/>
      <c r="E273" s="146" t="s">
        <v>794</v>
      </c>
      <c r="F273" s="147">
        <f>F274+F295</f>
        <v>15363.322</v>
      </c>
      <c r="G273" s="147">
        <f>G274+G295</f>
        <v>11584.841</v>
      </c>
      <c r="H273" s="147">
        <f>H274+H295</f>
        <v>11584.841</v>
      </c>
    </row>
    <row r="274" spans="1:8" ht="68.400000000000006" x14ac:dyDescent="0.25">
      <c r="A274" s="114" t="s">
        <v>300</v>
      </c>
      <c r="B274" s="114">
        <v>10</v>
      </c>
      <c r="C274" s="113" t="s">
        <v>220</v>
      </c>
      <c r="D274" s="114"/>
      <c r="E274" s="115" t="s">
        <v>970</v>
      </c>
      <c r="F274" s="89">
        <f>F275+F287</f>
        <v>14013.602000000001</v>
      </c>
      <c r="G274" s="89">
        <f>G275+G287</f>
        <v>11044.841</v>
      </c>
      <c r="H274" s="89">
        <f>H275+H287</f>
        <v>11044.841</v>
      </c>
    </row>
    <row r="275" spans="1:8" ht="45.6" x14ac:dyDescent="0.25">
      <c r="A275" s="114" t="s">
        <v>300</v>
      </c>
      <c r="B275" s="114">
        <v>10</v>
      </c>
      <c r="C275" s="113" t="s">
        <v>221</v>
      </c>
      <c r="D275" s="114"/>
      <c r="E275" s="115" t="s">
        <v>710</v>
      </c>
      <c r="F275" s="89">
        <f>F276+F279+F284</f>
        <v>8367.8510000000006</v>
      </c>
      <c r="G275" s="89">
        <f>G276+G279+G284</f>
        <v>5408.3899999999994</v>
      </c>
      <c r="H275" s="89">
        <f>H276+H279+H284</f>
        <v>5408.3899999999994</v>
      </c>
    </row>
    <row r="276" spans="1:8" ht="68.400000000000006" x14ac:dyDescent="0.25">
      <c r="A276" s="114" t="s">
        <v>300</v>
      </c>
      <c r="B276" s="114">
        <v>10</v>
      </c>
      <c r="C276" s="113" t="s">
        <v>421</v>
      </c>
      <c r="D276" s="114"/>
      <c r="E276" s="115" t="s">
        <v>795</v>
      </c>
      <c r="F276" s="89">
        <f t="shared" ref="F276:H277" si="83">F277</f>
        <v>500</v>
      </c>
      <c r="G276" s="89">
        <f t="shared" si="83"/>
        <v>500</v>
      </c>
      <c r="H276" s="89">
        <f t="shared" si="83"/>
        <v>500</v>
      </c>
    </row>
    <row r="277" spans="1:8" ht="34.200000000000003" x14ac:dyDescent="0.25">
      <c r="A277" s="114" t="s">
        <v>300</v>
      </c>
      <c r="B277" s="114">
        <v>10</v>
      </c>
      <c r="C277" s="113" t="s">
        <v>421</v>
      </c>
      <c r="D277" s="124" t="s">
        <v>236</v>
      </c>
      <c r="E277" s="132" t="s">
        <v>648</v>
      </c>
      <c r="F277" s="89">
        <f t="shared" si="83"/>
        <v>500</v>
      </c>
      <c r="G277" s="89">
        <f t="shared" si="83"/>
        <v>500</v>
      </c>
      <c r="H277" s="89">
        <f t="shared" si="83"/>
        <v>500</v>
      </c>
    </row>
    <row r="278" spans="1:8" ht="22.8" x14ac:dyDescent="0.25">
      <c r="A278" s="114" t="s">
        <v>300</v>
      </c>
      <c r="B278" s="114">
        <v>10</v>
      </c>
      <c r="C278" s="113" t="s">
        <v>421</v>
      </c>
      <c r="D278" s="114" t="s">
        <v>238</v>
      </c>
      <c r="E278" s="115" t="s">
        <v>634</v>
      </c>
      <c r="F278" s="89">
        <v>500</v>
      </c>
      <c r="G278" s="89">
        <v>500</v>
      </c>
      <c r="H278" s="89">
        <v>500</v>
      </c>
    </row>
    <row r="279" spans="1:8" ht="57" x14ac:dyDescent="0.25">
      <c r="A279" s="114" t="s">
        <v>300</v>
      </c>
      <c r="B279" s="114">
        <v>10</v>
      </c>
      <c r="C279" s="113" t="s">
        <v>422</v>
      </c>
      <c r="D279" s="114"/>
      <c r="E279" s="115" t="s">
        <v>796</v>
      </c>
      <c r="F279" s="89">
        <f>F280+F282</f>
        <v>7521.5309999999999</v>
      </c>
      <c r="G279" s="89">
        <f t="shared" ref="G279:H279" si="84">G280+G282</f>
        <v>4562.07</v>
      </c>
      <c r="H279" s="89">
        <f t="shared" si="84"/>
        <v>4562.07</v>
      </c>
    </row>
    <row r="280" spans="1:8" ht="34.200000000000003" x14ac:dyDescent="0.25">
      <c r="A280" s="114" t="s">
        <v>300</v>
      </c>
      <c r="B280" s="114">
        <v>10</v>
      </c>
      <c r="C280" s="113" t="s">
        <v>422</v>
      </c>
      <c r="D280" s="124" t="s">
        <v>236</v>
      </c>
      <c r="E280" s="132" t="s">
        <v>648</v>
      </c>
      <c r="F280" s="89">
        <f t="shared" ref="F280:H280" si="85">F281</f>
        <v>7421.5309999999999</v>
      </c>
      <c r="G280" s="89">
        <f t="shared" si="85"/>
        <v>4462.07</v>
      </c>
      <c r="H280" s="89">
        <f t="shared" si="85"/>
        <v>4462.07</v>
      </c>
    </row>
    <row r="281" spans="1:8" ht="22.8" x14ac:dyDescent="0.25">
      <c r="A281" s="114" t="s">
        <v>300</v>
      </c>
      <c r="B281" s="114">
        <v>10</v>
      </c>
      <c r="C281" s="113" t="s">
        <v>422</v>
      </c>
      <c r="D281" s="114" t="s">
        <v>238</v>
      </c>
      <c r="E281" s="115" t="s">
        <v>634</v>
      </c>
      <c r="F281" s="89">
        <v>7421.5309999999999</v>
      </c>
      <c r="G281" s="89">
        <v>4462.07</v>
      </c>
      <c r="H281" s="89">
        <v>4462.07</v>
      </c>
    </row>
    <row r="282" spans="1:8" ht="45.6" x14ac:dyDescent="0.25">
      <c r="A282" s="114" t="s">
        <v>300</v>
      </c>
      <c r="B282" s="114">
        <v>10</v>
      </c>
      <c r="C282" s="113" t="s">
        <v>422</v>
      </c>
      <c r="D282" s="119" t="s">
        <v>276</v>
      </c>
      <c r="E282" s="132" t="s">
        <v>635</v>
      </c>
      <c r="F282" s="89">
        <f>F283</f>
        <v>100</v>
      </c>
      <c r="G282" s="89">
        <f t="shared" ref="G282:H282" si="86">G283</f>
        <v>100</v>
      </c>
      <c r="H282" s="89">
        <f t="shared" si="86"/>
        <v>100</v>
      </c>
    </row>
    <row r="283" spans="1:8" ht="68.400000000000006" x14ac:dyDescent="0.25">
      <c r="A283" s="114" t="s">
        <v>300</v>
      </c>
      <c r="B283" s="114">
        <v>10</v>
      </c>
      <c r="C283" s="113" t="s">
        <v>422</v>
      </c>
      <c r="D283" s="114" t="s">
        <v>279</v>
      </c>
      <c r="E283" s="115" t="s">
        <v>615</v>
      </c>
      <c r="F283" s="89">
        <v>100</v>
      </c>
      <c r="G283" s="89">
        <v>100</v>
      </c>
      <c r="H283" s="89">
        <v>100</v>
      </c>
    </row>
    <row r="284" spans="1:8" ht="34.200000000000003" x14ac:dyDescent="0.25">
      <c r="A284" s="114" t="s">
        <v>300</v>
      </c>
      <c r="B284" s="114">
        <v>10</v>
      </c>
      <c r="C284" s="113" t="s">
        <v>797</v>
      </c>
      <c r="D284" s="114"/>
      <c r="E284" s="115" t="s">
        <v>985</v>
      </c>
      <c r="F284" s="89">
        <f t="shared" ref="F284:H285" si="87">F285</f>
        <v>346.32</v>
      </c>
      <c r="G284" s="89">
        <f t="shared" si="87"/>
        <v>346.32</v>
      </c>
      <c r="H284" s="89">
        <f t="shared" si="87"/>
        <v>346.32</v>
      </c>
    </row>
    <row r="285" spans="1:8" ht="34.200000000000003" x14ac:dyDescent="0.25">
      <c r="A285" s="114" t="s">
        <v>300</v>
      </c>
      <c r="B285" s="114">
        <v>10</v>
      </c>
      <c r="C285" s="113" t="s">
        <v>797</v>
      </c>
      <c r="D285" s="124" t="s">
        <v>236</v>
      </c>
      <c r="E285" s="132" t="s">
        <v>648</v>
      </c>
      <c r="F285" s="89">
        <f t="shared" si="87"/>
        <v>346.32</v>
      </c>
      <c r="G285" s="89">
        <f t="shared" si="87"/>
        <v>346.32</v>
      </c>
      <c r="H285" s="89">
        <f t="shared" si="87"/>
        <v>346.32</v>
      </c>
    </row>
    <row r="286" spans="1:8" ht="22.8" x14ac:dyDescent="0.25">
      <c r="A286" s="114" t="s">
        <v>300</v>
      </c>
      <c r="B286" s="114">
        <v>10</v>
      </c>
      <c r="C286" s="113" t="s">
        <v>797</v>
      </c>
      <c r="D286" s="114" t="s">
        <v>238</v>
      </c>
      <c r="E286" s="115" t="s">
        <v>634</v>
      </c>
      <c r="F286" s="89">
        <v>346.32</v>
      </c>
      <c r="G286" s="89">
        <v>346.32</v>
      </c>
      <c r="H286" s="89">
        <v>346.32</v>
      </c>
    </row>
    <row r="287" spans="1:8" ht="79.8" x14ac:dyDescent="0.25">
      <c r="A287" s="114" t="s">
        <v>300</v>
      </c>
      <c r="B287" s="114">
        <v>10</v>
      </c>
      <c r="C287" s="113" t="s">
        <v>512</v>
      </c>
      <c r="D287" s="114"/>
      <c r="E287" s="115" t="s">
        <v>986</v>
      </c>
      <c r="F287" s="89">
        <f>F288+F291</f>
        <v>5645.7510000000002</v>
      </c>
      <c r="G287" s="89">
        <f>G288+G291</f>
        <v>5636.451</v>
      </c>
      <c r="H287" s="89">
        <f>H288+H291</f>
        <v>5636.451</v>
      </c>
    </row>
    <row r="288" spans="1:8" ht="34.200000000000003" x14ac:dyDescent="0.25">
      <c r="A288" s="114" t="s">
        <v>300</v>
      </c>
      <c r="B288" s="114">
        <v>10</v>
      </c>
      <c r="C288" s="113" t="s">
        <v>423</v>
      </c>
      <c r="D288" s="114"/>
      <c r="E288" s="115" t="s">
        <v>652</v>
      </c>
      <c r="F288" s="89">
        <f t="shared" ref="F288:H289" si="88">F289</f>
        <v>324</v>
      </c>
      <c r="G288" s="89">
        <f t="shared" si="88"/>
        <v>314.7</v>
      </c>
      <c r="H288" s="89">
        <f t="shared" si="88"/>
        <v>314.7</v>
      </c>
    </row>
    <row r="289" spans="1:8" ht="34.200000000000003" x14ac:dyDescent="0.25">
      <c r="A289" s="114" t="s">
        <v>300</v>
      </c>
      <c r="B289" s="114">
        <v>10</v>
      </c>
      <c r="C289" s="113" t="s">
        <v>423</v>
      </c>
      <c r="D289" s="124" t="s">
        <v>236</v>
      </c>
      <c r="E289" s="132" t="s">
        <v>648</v>
      </c>
      <c r="F289" s="89">
        <f t="shared" si="88"/>
        <v>324</v>
      </c>
      <c r="G289" s="89">
        <f t="shared" si="88"/>
        <v>314.7</v>
      </c>
      <c r="H289" s="89">
        <f t="shared" si="88"/>
        <v>314.7</v>
      </c>
    </row>
    <row r="290" spans="1:8" ht="22.8" x14ac:dyDescent="0.25">
      <c r="A290" s="114" t="s">
        <v>300</v>
      </c>
      <c r="B290" s="114">
        <v>10</v>
      </c>
      <c r="C290" s="113" t="s">
        <v>423</v>
      </c>
      <c r="D290" s="114" t="s">
        <v>238</v>
      </c>
      <c r="E290" s="115" t="s">
        <v>634</v>
      </c>
      <c r="F290" s="89">
        <v>324</v>
      </c>
      <c r="G290" s="89">
        <v>314.7</v>
      </c>
      <c r="H290" s="89">
        <v>314.7</v>
      </c>
    </row>
    <row r="291" spans="1:8" ht="22.8" x14ac:dyDescent="0.25">
      <c r="A291" s="114" t="s">
        <v>300</v>
      </c>
      <c r="B291" s="114">
        <v>10</v>
      </c>
      <c r="C291" s="113" t="s">
        <v>804</v>
      </c>
      <c r="D291" s="114"/>
      <c r="E291" s="115" t="s">
        <v>987</v>
      </c>
      <c r="F291" s="89">
        <f>F292</f>
        <v>5321.7510000000002</v>
      </c>
      <c r="G291" s="89">
        <f>G292</f>
        <v>5321.7510000000002</v>
      </c>
      <c r="H291" s="89">
        <f>H292</f>
        <v>5321.7510000000002</v>
      </c>
    </row>
    <row r="292" spans="1:8" ht="79.8" x14ac:dyDescent="0.25">
      <c r="A292" s="114" t="s">
        <v>300</v>
      </c>
      <c r="B292" s="114">
        <v>10</v>
      </c>
      <c r="C292" s="113" t="s">
        <v>804</v>
      </c>
      <c r="D292" s="124" t="s">
        <v>537</v>
      </c>
      <c r="E292" s="132" t="s">
        <v>538</v>
      </c>
      <c r="F292" s="89">
        <f>F293+F294</f>
        <v>5321.7510000000002</v>
      </c>
      <c r="G292" s="89">
        <f>G293+G294</f>
        <v>5321.7510000000002</v>
      </c>
      <c r="H292" s="89">
        <f>H293+H294</f>
        <v>5321.7510000000002</v>
      </c>
    </row>
    <row r="293" spans="1:8" x14ac:dyDescent="0.25">
      <c r="A293" s="114" t="s">
        <v>300</v>
      </c>
      <c r="B293" s="114">
        <v>10</v>
      </c>
      <c r="C293" s="113" t="s">
        <v>804</v>
      </c>
      <c r="D293" s="133" t="s">
        <v>544</v>
      </c>
      <c r="E293" s="134" t="s">
        <v>638</v>
      </c>
      <c r="F293" s="89">
        <v>4087.3670000000002</v>
      </c>
      <c r="G293" s="89">
        <v>4087.3670000000002</v>
      </c>
      <c r="H293" s="89">
        <v>4087.3670000000002</v>
      </c>
    </row>
    <row r="294" spans="1:8" ht="57" x14ac:dyDescent="0.25">
      <c r="A294" s="114" t="s">
        <v>300</v>
      </c>
      <c r="B294" s="114">
        <v>10</v>
      </c>
      <c r="C294" s="113" t="s">
        <v>804</v>
      </c>
      <c r="D294" s="133">
        <v>119</v>
      </c>
      <c r="E294" s="134" t="s">
        <v>645</v>
      </c>
      <c r="F294" s="89">
        <v>1234.384</v>
      </c>
      <c r="G294" s="89">
        <v>1234.384</v>
      </c>
      <c r="H294" s="89">
        <v>1234.384</v>
      </c>
    </row>
    <row r="295" spans="1:8" ht="57" x14ac:dyDescent="0.25">
      <c r="A295" s="114" t="s">
        <v>300</v>
      </c>
      <c r="B295" s="114">
        <v>10</v>
      </c>
      <c r="C295" s="113" t="s">
        <v>384</v>
      </c>
      <c r="D295" s="133"/>
      <c r="E295" s="134" t="s">
        <v>799</v>
      </c>
      <c r="F295" s="89">
        <f>F296+F300</f>
        <v>1349.72</v>
      </c>
      <c r="G295" s="89">
        <f>G296+G300</f>
        <v>540</v>
      </c>
      <c r="H295" s="89">
        <f>H296+H300</f>
        <v>540</v>
      </c>
    </row>
    <row r="296" spans="1:8" ht="45.6" x14ac:dyDescent="0.25">
      <c r="A296" s="114" t="s">
        <v>300</v>
      </c>
      <c r="B296" s="114">
        <v>10</v>
      </c>
      <c r="C296" s="113" t="s">
        <v>385</v>
      </c>
      <c r="D296" s="133"/>
      <c r="E296" s="134" t="s">
        <v>711</v>
      </c>
      <c r="F296" s="89">
        <f>F297</f>
        <v>597.20000000000005</v>
      </c>
      <c r="G296" s="89">
        <f>G297</f>
        <v>0</v>
      </c>
      <c r="H296" s="89">
        <f>H297</f>
        <v>0</v>
      </c>
    </row>
    <row r="297" spans="1:8" ht="34.200000000000003" x14ac:dyDescent="0.25">
      <c r="A297" s="114" t="s">
        <v>300</v>
      </c>
      <c r="B297" s="114">
        <v>10</v>
      </c>
      <c r="C297" s="172" t="s">
        <v>457</v>
      </c>
      <c r="D297" s="114"/>
      <c r="E297" s="115" t="s">
        <v>712</v>
      </c>
      <c r="F297" s="89">
        <f t="shared" ref="F297:H298" si="89">F298</f>
        <v>597.20000000000005</v>
      </c>
      <c r="G297" s="89">
        <f t="shared" si="89"/>
        <v>0</v>
      </c>
      <c r="H297" s="89">
        <f t="shared" si="89"/>
        <v>0</v>
      </c>
    </row>
    <row r="298" spans="1:8" ht="34.200000000000003" x14ac:dyDescent="0.25">
      <c r="A298" s="114" t="s">
        <v>300</v>
      </c>
      <c r="B298" s="114">
        <v>10</v>
      </c>
      <c r="C298" s="172" t="s">
        <v>457</v>
      </c>
      <c r="D298" s="124" t="s">
        <v>236</v>
      </c>
      <c r="E298" s="132" t="s">
        <v>648</v>
      </c>
      <c r="F298" s="89">
        <f t="shared" si="89"/>
        <v>597.20000000000005</v>
      </c>
      <c r="G298" s="89">
        <f t="shared" si="89"/>
        <v>0</v>
      </c>
      <c r="H298" s="89">
        <f t="shared" si="89"/>
        <v>0</v>
      </c>
    </row>
    <row r="299" spans="1:8" ht="22.8" x14ac:dyDescent="0.25">
      <c r="A299" s="114" t="s">
        <v>300</v>
      </c>
      <c r="B299" s="114">
        <v>10</v>
      </c>
      <c r="C299" s="172" t="s">
        <v>457</v>
      </c>
      <c r="D299" s="114" t="s">
        <v>238</v>
      </c>
      <c r="E299" s="115" t="s">
        <v>634</v>
      </c>
      <c r="F299" s="89">
        <v>597.20000000000005</v>
      </c>
      <c r="G299" s="89">
        <v>0</v>
      </c>
      <c r="H299" s="89">
        <v>0</v>
      </c>
    </row>
    <row r="300" spans="1:8" ht="57" x14ac:dyDescent="0.25">
      <c r="A300" s="114" t="s">
        <v>300</v>
      </c>
      <c r="B300" s="114">
        <v>10</v>
      </c>
      <c r="C300" s="172" t="s">
        <v>218</v>
      </c>
      <c r="D300" s="114"/>
      <c r="E300" s="115" t="s">
        <v>800</v>
      </c>
      <c r="F300" s="89">
        <f t="shared" ref="F300:H302" si="90">F301</f>
        <v>752.52</v>
      </c>
      <c r="G300" s="89">
        <f t="shared" si="90"/>
        <v>540</v>
      </c>
      <c r="H300" s="89">
        <f t="shared" si="90"/>
        <v>540</v>
      </c>
    </row>
    <row r="301" spans="1:8" ht="45.6" x14ac:dyDescent="0.25">
      <c r="A301" s="114" t="s">
        <v>300</v>
      </c>
      <c r="B301" s="114">
        <v>10</v>
      </c>
      <c r="C301" s="172" t="s">
        <v>802</v>
      </c>
      <c r="D301" s="114"/>
      <c r="E301" s="115" t="s">
        <v>801</v>
      </c>
      <c r="F301" s="89">
        <f t="shared" si="90"/>
        <v>752.52</v>
      </c>
      <c r="G301" s="89">
        <f t="shared" si="90"/>
        <v>540</v>
      </c>
      <c r="H301" s="89">
        <f t="shared" si="90"/>
        <v>540</v>
      </c>
    </row>
    <row r="302" spans="1:8" ht="34.200000000000003" x14ac:dyDescent="0.25">
      <c r="A302" s="114" t="s">
        <v>300</v>
      </c>
      <c r="B302" s="114">
        <v>10</v>
      </c>
      <c r="C302" s="172" t="s">
        <v>802</v>
      </c>
      <c r="D302" s="124" t="s">
        <v>236</v>
      </c>
      <c r="E302" s="132" t="s">
        <v>648</v>
      </c>
      <c r="F302" s="89">
        <f t="shared" si="90"/>
        <v>752.52</v>
      </c>
      <c r="G302" s="89">
        <f t="shared" si="90"/>
        <v>540</v>
      </c>
      <c r="H302" s="89">
        <f t="shared" si="90"/>
        <v>540</v>
      </c>
    </row>
    <row r="303" spans="1:8" ht="22.8" x14ac:dyDescent="0.25">
      <c r="A303" s="114" t="s">
        <v>300</v>
      </c>
      <c r="B303" s="114">
        <v>10</v>
      </c>
      <c r="C303" s="172" t="s">
        <v>802</v>
      </c>
      <c r="D303" s="114" t="s">
        <v>238</v>
      </c>
      <c r="E303" s="115" t="s">
        <v>634</v>
      </c>
      <c r="F303" s="89">
        <v>752.52</v>
      </c>
      <c r="G303" s="89">
        <v>540</v>
      </c>
      <c r="H303" s="89">
        <v>540</v>
      </c>
    </row>
    <row r="304" spans="1:8" ht="12" x14ac:dyDescent="0.25">
      <c r="A304" s="143" t="s">
        <v>227</v>
      </c>
      <c r="B304" s="143" t="s">
        <v>228</v>
      </c>
      <c r="C304" s="116"/>
      <c r="D304" s="114"/>
      <c r="E304" s="171" t="s">
        <v>233</v>
      </c>
      <c r="F304" s="128">
        <f>F305+F312+F319+F332+F390</f>
        <v>465526.78499999997</v>
      </c>
      <c r="G304" s="128">
        <f>G305+G312+G319+G332+G390</f>
        <v>271530.58399999997</v>
      </c>
      <c r="H304" s="128">
        <f>H305+H312+H319+H332+H390</f>
        <v>322177.64799999999</v>
      </c>
    </row>
    <row r="305" spans="1:8" ht="22.8" x14ac:dyDescent="0.25">
      <c r="A305" s="143" t="s">
        <v>227</v>
      </c>
      <c r="B305" s="110" t="s">
        <v>26</v>
      </c>
      <c r="C305" s="110"/>
      <c r="D305" s="145"/>
      <c r="E305" s="112" t="s">
        <v>822</v>
      </c>
      <c r="F305" s="173">
        <f t="shared" ref="F305:H310" si="91">F306</f>
        <v>1500</v>
      </c>
      <c r="G305" s="173">
        <f t="shared" si="91"/>
        <v>2000</v>
      </c>
      <c r="H305" s="173">
        <f t="shared" si="91"/>
        <v>2000</v>
      </c>
    </row>
    <row r="306" spans="1:8" ht="57" x14ac:dyDescent="0.25">
      <c r="A306" s="145" t="s">
        <v>227</v>
      </c>
      <c r="B306" s="144" t="s">
        <v>26</v>
      </c>
      <c r="C306" s="144" t="s">
        <v>780</v>
      </c>
      <c r="D306" s="145"/>
      <c r="E306" s="146" t="s">
        <v>782</v>
      </c>
      <c r="F306" s="174">
        <f t="shared" si="91"/>
        <v>1500</v>
      </c>
      <c r="G306" s="174">
        <f t="shared" si="91"/>
        <v>2000</v>
      </c>
      <c r="H306" s="174">
        <f t="shared" si="91"/>
        <v>2000</v>
      </c>
    </row>
    <row r="307" spans="1:8" ht="45.6" x14ac:dyDescent="0.25">
      <c r="A307" s="114" t="s">
        <v>227</v>
      </c>
      <c r="B307" s="113" t="s">
        <v>26</v>
      </c>
      <c r="C307" s="113" t="s">
        <v>811</v>
      </c>
      <c r="D307" s="114"/>
      <c r="E307" s="115" t="s">
        <v>959</v>
      </c>
      <c r="F307" s="175">
        <f t="shared" si="91"/>
        <v>1500</v>
      </c>
      <c r="G307" s="175">
        <f t="shared" si="91"/>
        <v>2000</v>
      </c>
      <c r="H307" s="175">
        <f t="shared" si="91"/>
        <v>2000</v>
      </c>
    </row>
    <row r="308" spans="1:8" ht="57" x14ac:dyDescent="0.25">
      <c r="A308" s="114" t="s">
        <v>227</v>
      </c>
      <c r="B308" s="113" t="s">
        <v>26</v>
      </c>
      <c r="C308" s="113" t="s">
        <v>821</v>
      </c>
      <c r="D308" s="114"/>
      <c r="E308" s="115" t="s">
        <v>960</v>
      </c>
      <c r="F308" s="175">
        <f t="shared" si="91"/>
        <v>1500</v>
      </c>
      <c r="G308" s="175">
        <f>G309</f>
        <v>2000</v>
      </c>
      <c r="H308" s="175">
        <f>H309</f>
        <v>2000</v>
      </c>
    </row>
    <row r="309" spans="1:8" ht="45.6" x14ac:dyDescent="0.25">
      <c r="A309" s="114" t="s">
        <v>227</v>
      </c>
      <c r="B309" s="113" t="s">
        <v>26</v>
      </c>
      <c r="C309" s="113" t="s">
        <v>990</v>
      </c>
      <c r="D309" s="114"/>
      <c r="E309" s="115" t="s">
        <v>820</v>
      </c>
      <c r="F309" s="175">
        <f t="shared" si="91"/>
        <v>1500</v>
      </c>
      <c r="G309" s="175">
        <f t="shared" si="91"/>
        <v>2000</v>
      </c>
      <c r="H309" s="175">
        <f t="shared" si="91"/>
        <v>2000</v>
      </c>
    </row>
    <row r="310" spans="1:8" ht="34.200000000000003" x14ac:dyDescent="0.25">
      <c r="A310" s="114" t="s">
        <v>227</v>
      </c>
      <c r="B310" s="113" t="s">
        <v>26</v>
      </c>
      <c r="C310" s="113" t="s">
        <v>990</v>
      </c>
      <c r="D310" s="124" t="s">
        <v>236</v>
      </c>
      <c r="E310" s="132" t="s">
        <v>648</v>
      </c>
      <c r="F310" s="175">
        <f t="shared" si="91"/>
        <v>1500</v>
      </c>
      <c r="G310" s="175">
        <f t="shared" si="91"/>
        <v>2000</v>
      </c>
      <c r="H310" s="175">
        <f t="shared" si="91"/>
        <v>2000</v>
      </c>
    </row>
    <row r="311" spans="1:8" ht="22.8" x14ac:dyDescent="0.25">
      <c r="A311" s="114" t="s">
        <v>227</v>
      </c>
      <c r="B311" s="113" t="s">
        <v>26</v>
      </c>
      <c r="C311" s="113" t="s">
        <v>990</v>
      </c>
      <c r="D311" s="114" t="s">
        <v>238</v>
      </c>
      <c r="E311" s="115" t="s">
        <v>634</v>
      </c>
      <c r="F311" s="175">
        <v>1500</v>
      </c>
      <c r="G311" s="175">
        <v>2000</v>
      </c>
      <c r="H311" s="175">
        <v>2000</v>
      </c>
    </row>
    <row r="312" spans="1:8" x14ac:dyDescent="0.25">
      <c r="A312" s="110" t="s">
        <v>227</v>
      </c>
      <c r="B312" s="110" t="s">
        <v>22</v>
      </c>
      <c r="C312" s="110"/>
      <c r="D312" s="145"/>
      <c r="E312" s="112" t="s">
        <v>803</v>
      </c>
      <c r="F312" s="91">
        <f t="shared" ref="F312:H317" si="92">F313</f>
        <v>64.8</v>
      </c>
      <c r="G312" s="91">
        <f t="shared" si="92"/>
        <v>64.8</v>
      </c>
      <c r="H312" s="91">
        <f t="shared" si="92"/>
        <v>64.8</v>
      </c>
    </row>
    <row r="313" spans="1:8" ht="57" x14ac:dyDescent="0.25">
      <c r="A313" s="144" t="s">
        <v>227</v>
      </c>
      <c r="B313" s="144" t="s">
        <v>22</v>
      </c>
      <c r="C313" s="144" t="s">
        <v>378</v>
      </c>
      <c r="D313" s="145"/>
      <c r="E313" s="146" t="s">
        <v>794</v>
      </c>
      <c r="F313" s="147">
        <f t="shared" si="92"/>
        <v>64.8</v>
      </c>
      <c r="G313" s="147">
        <f t="shared" si="92"/>
        <v>64.8</v>
      </c>
      <c r="H313" s="147">
        <f t="shared" si="92"/>
        <v>64.8</v>
      </c>
    </row>
    <row r="314" spans="1:8" ht="68.400000000000006" x14ac:dyDescent="0.25">
      <c r="A314" s="113" t="s">
        <v>227</v>
      </c>
      <c r="B314" s="113" t="s">
        <v>22</v>
      </c>
      <c r="C314" s="113" t="s">
        <v>220</v>
      </c>
      <c r="D314" s="114"/>
      <c r="E314" s="115" t="s">
        <v>969</v>
      </c>
      <c r="F314" s="89">
        <f t="shared" si="92"/>
        <v>64.8</v>
      </c>
      <c r="G314" s="89">
        <f t="shared" si="92"/>
        <v>64.8</v>
      </c>
      <c r="H314" s="89">
        <f t="shared" si="92"/>
        <v>64.8</v>
      </c>
    </row>
    <row r="315" spans="1:8" ht="45.6" x14ac:dyDescent="0.25">
      <c r="A315" s="113" t="s">
        <v>227</v>
      </c>
      <c r="B315" s="113" t="s">
        <v>22</v>
      </c>
      <c r="C315" s="113" t="s">
        <v>221</v>
      </c>
      <c r="D315" s="114"/>
      <c r="E315" s="115" t="s">
        <v>710</v>
      </c>
      <c r="F315" s="89">
        <f t="shared" si="92"/>
        <v>64.8</v>
      </c>
      <c r="G315" s="89">
        <f t="shared" si="92"/>
        <v>64.8</v>
      </c>
      <c r="H315" s="89">
        <f t="shared" si="92"/>
        <v>64.8</v>
      </c>
    </row>
    <row r="316" spans="1:8" ht="45.6" x14ac:dyDescent="0.25">
      <c r="A316" s="113" t="s">
        <v>227</v>
      </c>
      <c r="B316" s="113" t="s">
        <v>22</v>
      </c>
      <c r="C316" s="113" t="s">
        <v>798</v>
      </c>
      <c r="D316" s="114"/>
      <c r="E316" s="115" t="s">
        <v>988</v>
      </c>
      <c r="F316" s="89">
        <f t="shared" si="92"/>
        <v>64.8</v>
      </c>
      <c r="G316" s="89">
        <f t="shared" si="92"/>
        <v>64.8</v>
      </c>
      <c r="H316" s="89">
        <f t="shared" si="92"/>
        <v>64.8</v>
      </c>
    </row>
    <row r="317" spans="1:8" ht="34.200000000000003" x14ac:dyDescent="0.25">
      <c r="A317" s="113" t="s">
        <v>227</v>
      </c>
      <c r="B317" s="113" t="s">
        <v>22</v>
      </c>
      <c r="C317" s="113" t="s">
        <v>798</v>
      </c>
      <c r="D317" s="124" t="s">
        <v>236</v>
      </c>
      <c r="E317" s="132" t="s">
        <v>648</v>
      </c>
      <c r="F317" s="89">
        <f t="shared" si="92"/>
        <v>64.8</v>
      </c>
      <c r="G317" s="89">
        <f t="shared" si="92"/>
        <v>64.8</v>
      </c>
      <c r="H317" s="89">
        <f t="shared" si="92"/>
        <v>64.8</v>
      </c>
    </row>
    <row r="318" spans="1:8" ht="22.8" x14ac:dyDescent="0.25">
      <c r="A318" s="113" t="s">
        <v>227</v>
      </c>
      <c r="B318" s="113" t="s">
        <v>22</v>
      </c>
      <c r="C318" s="113" t="s">
        <v>798</v>
      </c>
      <c r="D318" s="114" t="s">
        <v>238</v>
      </c>
      <c r="E318" s="115" t="s">
        <v>634</v>
      </c>
      <c r="F318" s="89">
        <v>64.8</v>
      </c>
      <c r="G318" s="89">
        <v>64.8</v>
      </c>
      <c r="H318" s="89">
        <v>64.8</v>
      </c>
    </row>
    <row r="319" spans="1:8" x14ac:dyDescent="0.25">
      <c r="A319" s="111" t="s">
        <v>227</v>
      </c>
      <c r="B319" s="111" t="s">
        <v>240</v>
      </c>
      <c r="C319" s="110"/>
      <c r="D319" s="111"/>
      <c r="E319" s="112" t="s">
        <v>241</v>
      </c>
      <c r="F319" s="91">
        <f t="shared" ref="F319:H321" si="93">F320</f>
        <v>4469.3590000000004</v>
      </c>
      <c r="G319" s="91">
        <f t="shared" si="93"/>
        <v>4469.3590000000004</v>
      </c>
      <c r="H319" s="91">
        <f t="shared" si="93"/>
        <v>4469.3590000000004</v>
      </c>
    </row>
    <row r="320" spans="1:8" ht="57" x14ac:dyDescent="0.25">
      <c r="A320" s="145" t="s">
        <v>227</v>
      </c>
      <c r="B320" s="145" t="s">
        <v>240</v>
      </c>
      <c r="C320" s="144" t="s">
        <v>39</v>
      </c>
      <c r="D320" s="145"/>
      <c r="E320" s="146" t="s">
        <v>713</v>
      </c>
      <c r="F320" s="147">
        <f t="shared" si="93"/>
        <v>4469.3590000000004</v>
      </c>
      <c r="G320" s="147">
        <f t="shared" si="93"/>
        <v>4469.3590000000004</v>
      </c>
      <c r="H320" s="147">
        <f t="shared" si="93"/>
        <v>4469.3590000000004</v>
      </c>
    </row>
    <row r="321" spans="1:8" ht="45.6" x14ac:dyDescent="0.25">
      <c r="A321" s="114" t="s">
        <v>227</v>
      </c>
      <c r="B321" s="114" t="s">
        <v>240</v>
      </c>
      <c r="C321" s="113" t="s">
        <v>40</v>
      </c>
      <c r="D321" s="114"/>
      <c r="E321" s="115" t="s">
        <v>947</v>
      </c>
      <c r="F321" s="89">
        <f>F322</f>
        <v>4469.3590000000004</v>
      </c>
      <c r="G321" s="89">
        <f t="shared" si="93"/>
        <v>4469.3590000000004</v>
      </c>
      <c r="H321" s="89">
        <f t="shared" si="93"/>
        <v>4469.3590000000004</v>
      </c>
    </row>
    <row r="322" spans="1:8" ht="45.6" x14ac:dyDescent="0.25">
      <c r="A322" s="114" t="s">
        <v>227</v>
      </c>
      <c r="B322" s="114" t="s">
        <v>240</v>
      </c>
      <c r="C322" s="113" t="s">
        <v>41</v>
      </c>
      <c r="D322" s="114"/>
      <c r="E322" s="115" t="s">
        <v>714</v>
      </c>
      <c r="F322" s="89">
        <f>F326+F323+F329</f>
        <v>4469.3590000000004</v>
      </c>
      <c r="G322" s="89">
        <f t="shared" ref="G322:H322" si="94">G326+G323+G329</f>
        <v>4469.3590000000004</v>
      </c>
      <c r="H322" s="89">
        <f t="shared" si="94"/>
        <v>4469.3590000000004</v>
      </c>
    </row>
    <row r="323" spans="1:8" ht="45.6" x14ac:dyDescent="0.25">
      <c r="A323" s="114" t="s">
        <v>227</v>
      </c>
      <c r="B323" s="114" t="s">
        <v>240</v>
      </c>
      <c r="C323" s="113" t="s">
        <v>948</v>
      </c>
      <c r="D323" s="114"/>
      <c r="E323" s="115" t="s">
        <v>670</v>
      </c>
      <c r="F323" s="89">
        <f t="shared" ref="F323:H324" si="95">F324</f>
        <v>925.6</v>
      </c>
      <c r="G323" s="89">
        <f t="shared" si="95"/>
        <v>965.4</v>
      </c>
      <c r="H323" s="89">
        <f t="shared" si="95"/>
        <v>965.4</v>
      </c>
    </row>
    <row r="324" spans="1:8" ht="34.200000000000003" x14ac:dyDescent="0.25">
      <c r="A324" s="114" t="s">
        <v>227</v>
      </c>
      <c r="B324" s="114" t="s">
        <v>240</v>
      </c>
      <c r="C324" s="113" t="s">
        <v>948</v>
      </c>
      <c r="D324" s="124" t="s">
        <v>236</v>
      </c>
      <c r="E324" s="132" t="s">
        <v>648</v>
      </c>
      <c r="F324" s="89">
        <f t="shared" si="95"/>
        <v>925.6</v>
      </c>
      <c r="G324" s="89">
        <f t="shared" si="95"/>
        <v>965.4</v>
      </c>
      <c r="H324" s="89">
        <f t="shared" si="95"/>
        <v>965.4</v>
      </c>
    </row>
    <row r="325" spans="1:8" ht="22.8" x14ac:dyDescent="0.25">
      <c r="A325" s="114" t="s">
        <v>227</v>
      </c>
      <c r="B325" s="114" t="s">
        <v>240</v>
      </c>
      <c r="C325" s="113" t="s">
        <v>948</v>
      </c>
      <c r="D325" s="114" t="s">
        <v>238</v>
      </c>
      <c r="E325" s="115" t="s">
        <v>643</v>
      </c>
      <c r="F325" s="89">
        <v>925.6</v>
      </c>
      <c r="G325" s="89">
        <v>965.4</v>
      </c>
      <c r="H325" s="89">
        <v>965.4</v>
      </c>
    </row>
    <row r="326" spans="1:8" ht="57" x14ac:dyDescent="0.25">
      <c r="A326" s="114" t="s">
        <v>227</v>
      </c>
      <c r="B326" s="114" t="s">
        <v>240</v>
      </c>
      <c r="C326" s="113" t="s">
        <v>949</v>
      </c>
      <c r="D326" s="114"/>
      <c r="E326" s="115" t="s">
        <v>835</v>
      </c>
      <c r="F326" s="89">
        <f t="shared" ref="F326:H330" si="96">F327</f>
        <v>308.53399999999999</v>
      </c>
      <c r="G326" s="89">
        <f t="shared" si="96"/>
        <v>321.8</v>
      </c>
      <c r="H326" s="89">
        <f t="shared" si="96"/>
        <v>321.8</v>
      </c>
    </row>
    <row r="327" spans="1:8" ht="34.200000000000003" x14ac:dyDescent="0.25">
      <c r="A327" s="114" t="s">
        <v>227</v>
      </c>
      <c r="B327" s="114" t="s">
        <v>240</v>
      </c>
      <c r="C327" s="113" t="s">
        <v>949</v>
      </c>
      <c r="D327" s="124" t="s">
        <v>236</v>
      </c>
      <c r="E327" s="132" t="s">
        <v>648</v>
      </c>
      <c r="F327" s="89">
        <f t="shared" si="96"/>
        <v>308.53399999999999</v>
      </c>
      <c r="G327" s="89">
        <f t="shared" si="96"/>
        <v>321.8</v>
      </c>
      <c r="H327" s="89">
        <f t="shared" si="96"/>
        <v>321.8</v>
      </c>
    </row>
    <row r="328" spans="1:8" ht="22.8" x14ac:dyDescent="0.25">
      <c r="A328" s="114" t="s">
        <v>227</v>
      </c>
      <c r="B328" s="114" t="s">
        <v>240</v>
      </c>
      <c r="C328" s="113" t="s">
        <v>949</v>
      </c>
      <c r="D328" s="114" t="s">
        <v>238</v>
      </c>
      <c r="E328" s="115" t="s">
        <v>634</v>
      </c>
      <c r="F328" s="89">
        <v>308.53399999999999</v>
      </c>
      <c r="G328" s="89">
        <v>321.8</v>
      </c>
      <c r="H328" s="89">
        <v>321.8</v>
      </c>
    </row>
    <row r="329" spans="1:8" ht="45.6" x14ac:dyDescent="0.25">
      <c r="A329" s="114" t="s">
        <v>227</v>
      </c>
      <c r="B329" s="114" t="s">
        <v>240</v>
      </c>
      <c r="C329" s="113" t="s">
        <v>838</v>
      </c>
      <c r="D329" s="114"/>
      <c r="E329" s="115" t="s">
        <v>837</v>
      </c>
      <c r="F329" s="89">
        <f t="shared" si="96"/>
        <v>3235.2249999999999</v>
      </c>
      <c r="G329" s="89">
        <f t="shared" si="96"/>
        <v>3182.1590000000001</v>
      </c>
      <c r="H329" s="89">
        <f t="shared" si="96"/>
        <v>3182.1590000000001</v>
      </c>
    </row>
    <row r="330" spans="1:8" ht="34.200000000000003" x14ac:dyDescent="0.25">
      <c r="A330" s="114" t="s">
        <v>227</v>
      </c>
      <c r="B330" s="114" t="s">
        <v>240</v>
      </c>
      <c r="C330" s="113" t="s">
        <v>838</v>
      </c>
      <c r="D330" s="124" t="s">
        <v>236</v>
      </c>
      <c r="E330" s="132" t="s">
        <v>648</v>
      </c>
      <c r="F330" s="89">
        <f t="shared" si="96"/>
        <v>3235.2249999999999</v>
      </c>
      <c r="G330" s="89">
        <f t="shared" si="96"/>
        <v>3182.1590000000001</v>
      </c>
      <c r="H330" s="89">
        <f t="shared" si="96"/>
        <v>3182.1590000000001</v>
      </c>
    </row>
    <row r="331" spans="1:8" ht="22.8" x14ac:dyDescent="0.25">
      <c r="A331" s="114" t="s">
        <v>227</v>
      </c>
      <c r="B331" s="114" t="s">
        <v>240</v>
      </c>
      <c r="C331" s="113" t="s">
        <v>838</v>
      </c>
      <c r="D331" s="114" t="s">
        <v>238</v>
      </c>
      <c r="E331" s="115" t="s">
        <v>634</v>
      </c>
      <c r="F331" s="89">
        <v>3235.2249999999999</v>
      </c>
      <c r="G331" s="89">
        <v>3182.1590000000001</v>
      </c>
      <c r="H331" s="89">
        <v>3182.1590000000001</v>
      </c>
    </row>
    <row r="332" spans="1:8" ht="22.8" x14ac:dyDescent="0.25">
      <c r="A332" s="111" t="s">
        <v>227</v>
      </c>
      <c r="B332" s="111" t="s">
        <v>244</v>
      </c>
      <c r="C332" s="110"/>
      <c r="D332" s="111"/>
      <c r="E332" s="112" t="s">
        <v>34</v>
      </c>
      <c r="F332" s="91">
        <f t="shared" ref="F332:H333" si="97">F333</f>
        <v>454384.15700000001</v>
      </c>
      <c r="G332" s="91">
        <f t="shared" si="97"/>
        <v>259617.62499999997</v>
      </c>
      <c r="H332" s="91">
        <f t="shared" si="97"/>
        <v>266600.18900000001</v>
      </c>
    </row>
    <row r="333" spans="1:8" ht="57" x14ac:dyDescent="0.25">
      <c r="A333" s="145" t="s">
        <v>227</v>
      </c>
      <c r="B333" s="145" t="s">
        <v>244</v>
      </c>
      <c r="C333" s="144" t="s">
        <v>39</v>
      </c>
      <c r="D333" s="145"/>
      <c r="E333" s="146" t="s">
        <v>713</v>
      </c>
      <c r="F333" s="147">
        <f t="shared" si="97"/>
        <v>454384.15700000001</v>
      </c>
      <c r="G333" s="147">
        <f t="shared" si="97"/>
        <v>259617.62499999997</v>
      </c>
      <c r="H333" s="147">
        <f t="shared" si="97"/>
        <v>266600.18900000001</v>
      </c>
    </row>
    <row r="334" spans="1:8" ht="45.6" x14ac:dyDescent="0.25">
      <c r="A334" s="114" t="s">
        <v>227</v>
      </c>
      <c r="B334" s="114" t="s">
        <v>244</v>
      </c>
      <c r="C334" s="113" t="s">
        <v>40</v>
      </c>
      <c r="D334" s="114"/>
      <c r="E334" s="115" t="s">
        <v>834</v>
      </c>
      <c r="F334" s="89">
        <f>F335+F350+F360+F370+F380</f>
        <v>454384.15700000001</v>
      </c>
      <c r="G334" s="89">
        <f t="shared" ref="G334:H334" si="98">G335+G350+G360+G370+G380</f>
        <v>259617.62499999997</v>
      </c>
      <c r="H334" s="89">
        <f t="shared" si="98"/>
        <v>266600.18900000001</v>
      </c>
    </row>
    <row r="335" spans="1:8" ht="45.6" x14ac:dyDescent="0.25">
      <c r="A335" s="114" t="s">
        <v>227</v>
      </c>
      <c r="B335" s="114" t="s">
        <v>244</v>
      </c>
      <c r="C335" s="113" t="s">
        <v>42</v>
      </c>
      <c r="D335" s="114"/>
      <c r="E335" s="115" t="s">
        <v>715</v>
      </c>
      <c r="F335" s="89">
        <f>F336+F339+F344+F347</f>
        <v>155463.94</v>
      </c>
      <c r="G335" s="89">
        <f t="shared" ref="G335:H335" si="99">G336+G339+G344+G347</f>
        <v>93964.296000000002</v>
      </c>
      <c r="H335" s="89">
        <f t="shared" si="99"/>
        <v>94320.804999999993</v>
      </c>
    </row>
    <row r="336" spans="1:8" ht="79.8" x14ac:dyDescent="0.25">
      <c r="A336" s="114" t="s">
        <v>227</v>
      </c>
      <c r="B336" s="114" t="s">
        <v>244</v>
      </c>
      <c r="C336" s="77" t="s">
        <v>716</v>
      </c>
      <c r="D336" s="120"/>
      <c r="E336" s="121" t="s">
        <v>717</v>
      </c>
      <c r="F336" s="89">
        <f t="shared" ref="F336:H337" si="100">F337</f>
        <v>13908.6</v>
      </c>
      <c r="G336" s="89">
        <f t="shared" si="100"/>
        <v>14464.9</v>
      </c>
      <c r="H336" s="89">
        <f t="shared" si="100"/>
        <v>15043.5</v>
      </c>
    </row>
    <row r="337" spans="1:8" ht="34.200000000000003" x14ac:dyDescent="0.25">
      <c r="A337" s="114" t="s">
        <v>227</v>
      </c>
      <c r="B337" s="114" t="s">
        <v>244</v>
      </c>
      <c r="C337" s="77" t="s">
        <v>716</v>
      </c>
      <c r="D337" s="124" t="s">
        <v>236</v>
      </c>
      <c r="E337" s="132" t="s">
        <v>648</v>
      </c>
      <c r="F337" s="89">
        <f>F338</f>
        <v>13908.6</v>
      </c>
      <c r="G337" s="89">
        <f t="shared" si="100"/>
        <v>14464.9</v>
      </c>
      <c r="H337" s="89">
        <f t="shared" si="100"/>
        <v>15043.5</v>
      </c>
    </row>
    <row r="338" spans="1:8" ht="22.8" x14ac:dyDescent="0.25">
      <c r="A338" s="114" t="s">
        <v>227</v>
      </c>
      <c r="B338" s="114" t="s">
        <v>244</v>
      </c>
      <c r="C338" s="77" t="s">
        <v>716</v>
      </c>
      <c r="D338" s="114" t="s">
        <v>238</v>
      </c>
      <c r="E338" s="115" t="s">
        <v>634</v>
      </c>
      <c r="F338" s="89">
        <v>13908.6</v>
      </c>
      <c r="G338" s="89">
        <v>14464.9</v>
      </c>
      <c r="H338" s="89">
        <v>15043.5</v>
      </c>
    </row>
    <row r="339" spans="1:8" ht="57" x14ac:dyDescent="0.25">
      <c r="A339" s="114" t="s">
        <v>227</v>
      </c>
      <c r="B339" s="114" t="s">
        <v>244</v>
      </c>
      <c r="C339" s="77" t="s">
        <v>1006</v>
      </c>
      <c r="D339" s="114"/>
      <c r="E339" s="115" t="s">
        <v>718</v>
      </c>
      <c r="F339" s="89">
        <f>F340+F342</f>
        <v>86964.500999999989</v>
      </c>
      <c r="G339" s="89">
        <f t="shared" ref="G339:H339" si="101">G340+G342</f>
        <v>79499.396000000008</v>
      </c>
      <c r="H339" s="89">
        <f t="shared" si="101"/>
        <v>79277.304999999993</v>
      </c>
    </row>
    <row r="340" spans="1:8" ht="34.200000000000003" x14ac:dyDescent="0.25">
      <c r="A340" s="114" t="s">
        <v>227</v>
      </c>
      <c r="B340" s="114" t="s">
        <v>244</v>
      </c>
      <c r="C340" s="77" t="s">
        <v>1006</v>
      </c>
      <c r="D340" s="124" t="s">
        <v>236</v>
      </c>
      <c r="E340" s="132" t="s">
        <v>648</v>
      </c>
      <c r="F340" s="89">
        <f t="shared" ref="F340:H340" si="102">F341</f>
        <v>59947.150999999998</v>
      </c>
      <c r="G340" s="89">
        <f t="shared" si="102"/>
        <v>58909.396000000001</v>
      </c>
      <c r="H340" s="89">
        <f t="shared" si="102"/>
        <v>58687.305</v>
      </c>
    </row>
    <row r="341" spans="1:8" ht="22.8" x14ac:dyDescent="0.25">
      <c r="A341" s="114" t="s">
        <v>227</v>
      </c>
      <c r="B341" s="114" t="s">
        <v>244</v>
      </c>
      <c r="C341" s="77" t="s">
        <v>1006</v>
      </c>
      <c r="D341" s="114" t="s">
        <v>238</v>
      </c>
      <c r="E341" s="115" t="s">
        <v>634</v>
      </c>
      <c r="F341" s="89">
        <v>59947.150999999998</v>
      </c>
      <c r="G341" s="89">
        <v>58909.396000000001</v>
      </c>
      <c r="H341" s="89">
        <v>58687.305</v>
      </c>
    </row>
    <row r="342" spans="1:8" ht="45.6" x14ac:dyDescent="0.25">
      <c r="A342" s="114" t="s">
        <v>227</v>
      </c>
      <c r="B342" s="114" t="s">
        <v>244</v>
      </c>
      <c r="C342" s="77" t="s">
        <v>1006</v>
      </c>
      <c r="D342" s="119" t="s">
        <v>276</v>
      </c>
      <c r="E342" s="132" t="s">
        <v>635</v>
      </c>
      <c r="F342" s="89">
        <f>F343</f>
        <v>27017.35</v>
      </c>
      <c r="G342" s="89">
        <f t="shared" ref="G342:H342" si="103">G343</f>
        <v>20590</v>
      </c>
      <c r="H342" s="89">
        <f t="shared" si="103"/>
        <v>20590</v>
      </c>
    </row>
    <row r="343" spans="1:8" ht="68.400000000000006" x14ac:dyDescent="0.25">
      <c r="A343" s="114" t="s">
        <v>227</v>
      </c>
      <c r="B343" s="114" t="s">
        <v>244</v>
      </c>
      <c r="C343" s="77" t="s">
        <v>1006</v>
      </c>
      <c r="D343" s="114" t="s">
        <v>279</v>
      </c>
      <c r="E343" s="115" t="s">
        <v>615</v>
      </c>
      <c r="F343" s="89">
        <v>27017.35</v>
      </c>
      <c r="G343" s="89">
        <v>20590</v>
      </c>
      <c r="H343" s="89">
        <v>20590</v>
      </c>
    </row>
    <row r="344" spans="1:8" ht="45.6" x14ac:dyDescent="0.25">
      <c r="A344" s="114" t="s">
        <v>227</v>
      </c>
      <c r="B344" s="114" t="s">
        <v>244</v>
      </c>
      <c r="C344" s="150" t="s">
        <v>621</v>
      </c>
      <c r="D344" s="114"/>
      <c r="E344" s="115" t="s">
        <v>719</v>
      </c>
      <c r="F344" s="89">
        <f>F345</f>
        <v>2537.3389999999999</v>
      </c>
      <c r="G344" s="89">
        <f t="shared" ref="G344:H348" si="104">G345</f>
        <v>0</v>
      </c>
      <c r="H344" s="89">
        <f t="shared" si="104"/>
        <v>0</v>
      </c>
    </row>
    <row r="345" spans="1:8" ht="34.200000000000003" x14ac:dyDescent="0.25">
      <c r="A345" s="114" t="s">
        <v>227</v>
      </c>
      <c r="B345" s="114" t="s">
        <v>244</v>
      </c>
      <c r="C345" s="150" t="s">
        <v>621</v>
      </c>
      <c r="D345" s="124" t="s">
        <v>236</v>
      </c>
      <c r="E345" s="132" t="s">
        <v>648</v>
      </c>
      <c r="F345" s="89">
        <f>F346</f>
        <v>2537.3389999999999</v>
      </c>
      <c r="G345" s="89">
        <f t="shared" si="104"/>
        <v>0</v>
      </c>
      <c r="H345" s="89">
        <f t="shared" si="104"/>
        <v>0</v>
      </c>
    </row>
    <row r="346" spans="1:8" ht="22.8" x14ac:dyDescent="0.25">
      <c r="A346" s="114" t="s">
        <v>227</v>
      </c>
      <c r="B346" s="114" t="s">
        <v>244</v>
      </c>
      <c r="C346" s="150" t="s">
        <v>621</v>
      </c>
      <c r="D346" s="114" t="s">
        <v>238</v>
      </c>
      <c r="E346" s="115" t="s">
        <v>634</v>
      </c>
      <c r="F346" s="89">
        <v>2537.3389999999999</v>
      </c>
      <c r="G346" s="89">
        <v>0</v>
      </c>
      <c r="H346" s="89">
        <v>0</v>
      </c>
    </row>
    <row r="347" spans="1:8" ht="22.8" x14ac:dyDescent="0.25">
      <c r="A347" s="114" t="s">
        <v>227</v>
      </c>
      <c r="B347" s="114" t="s">
        <v>244</v>
      </c>
      <c r="C347" s="150" t="s">
        <v>1121</v>
      </c>
      <c r="D347" s="114"/>
      <c r="E347" s="115" t="s">
        <v>1072</v>
      </c>
      <c r="F347" s="89">
        <f>F348</f>
        <v>52053.5</v>
      </c>
      <c r="G347" s="89">
        <f t="shared" si="104"/>
        <v>0</v>
      </c>
      <c r="H347" s="89">
        <f t="shared" si="104"/>
        <v>0</v>
      </c>
    </row>
    <row r="348" spans="1:8" ht="34.200000000000003" x14ac:dyDescent="0.25">
      <c r="A348" s="114" t="s">
        <v>227</v>
      </c>
      <c r="B348" s="114" t="s">
        <v>244</v>
      </c>
      <c r="C348" s="150" t="s">
        <v>1121</v>
      </c>
      <c r="D348" s="124" t="s">
        <v>236</v>
      </c>
      <c r="E348" s="132" t="s">
        <v>648</v>
      </c>
      <c r="F348" s="89">
        <f>F349</f>
        <v>52053.5</v>
      </c>
      <c r="G348" s="89">
        <f t="shared" si="104"/>
        <v>0</v>
      </c>
      <c r="H348" s="89">
        <f t="shared" si="104"/>
        <v>0</v>
      </c>
    </row>
    <row r="349" spans="1:8" ht="22.8" x14ac:dyDescent="0.25">
      <c r="A349" s="114" t="s">
        <v>227</v>
      </c>
      <c r="B349" s="114" t="s">
        <v>244</v>
      </c>
      <c r="C349" s="150" t="s">
        <v>1121</v>
      </c>
      <c r="D349" s="114" t="s">
        <v>238</v>
      </c>
      <c r="E349" s="115" t="s">
        <v>634</v>
      </c>
      <c r="F349" s="89">
        <v>52053.5</v>
      </c>
      <c r="G349" s="89">
        <v>0</v>
      </c>
      <c r="H349" s="89">
        <v>0</v>
      </c>
    </row>
    <row r="350" spans="1:8" ht="22.8" x14ac:dyDescent="0.25">
      <c r="A350" s="114" t="s">
        <v>227</v>
      </c>
      <c r="B350" s="114" t="s">
        <v>244</v>
      </c>
      <c r="C350" s="77" t="s">
        <v>721</v>
      </c>
      <c r="D350" s="114"/>
      <c r="E350" s="115" t="s">
        <v>720</v>
      </c>
      <c r="F350" s="89">
        <f>F351+F354+F357</f>
        <v>194589.18</v>
      </c>
      <c r="G350" s="89">
        <f t="shared" ref="G350:H350" si="105">G351+G354+G357</f>
        <v>133153.90399999998</v>
      </c>
      <c r="H350" s="89">
        <f t="shared" si="105"/>
        <v>138480.05000000002</v>
      </c>
    </row>
    <row r="351" spans="1:8" ht="45.6" x14ac:dyDescent="0.25">
      <c r="A351" s="114" t="s">
        <v>227</v>
      </c>
      <c r="B351" s="114" t="s">
        <v>244</v>
      </c>
      <c r="C351" s="77" t="s">
        <v>722</v>
      </c>
      <c r="D351" s="114"/>
      <c r="E351" s="115" t="s">
        <v>672</v>
      </c>
      <c r="F351" s="89">
        <f>F352</f>
        <v>157318.9</v>
      </c>
      <c r="G351" s="89">
        <f t="shared" ref="G351:H352" si="106">G352</f>
        <v>117327.7</v>
      </c>
      <c r="H351" s="89">
        <f t="shared" si="106"/>
        <v>122020.8</v>
      </c>
    </row>
    <row r="352" spans="1:8" ht="34.200000000000003" x14ac:dyDescent="0.25">
      <c r="A352" s="114" t="s">
        <v>227</v>
      </c>
      <c r="B352" s="114" t="s">
        <v>244</v>
      </c>
      <c r="C352" s="77" t="s">
        <v>722</v>
      </c>
      <c r="D352" s="124" t="s">
        <v>236</v>
      </c>
      <c r="E352" s="132" t="s">
        <v>648</v>
      </c>
      <c r="F352" s="89">
        <f>F353</f>
        <v>157318.9</v>
      </c>
      <c r="G352" s="89">
        <f t="shared" si="106"/>
        <v>117327.7</v>
      </c>
      <c r="H352" s="89">
        <f t="shared" si="106"/>
        <v>122020.8</v>
      </c>
    </row>
    <row r="353" spans="1:8" ht="22.8" x14ac:dyDescent="0.25">
      <c r="A353" s="114" t="s">
        <v>227</v>
      </c>
      <c r="B353" s="114" t="s">
        <v>244</v>
      </c>
      <c r="C353" s="77" t="s">
        <v>722</v>
      </c>
      <c r="D353" s="114" t="s">
        <v>238</v>
      </c>
      <c r="E353" s="115" t="s">
        <v>634</v>
      </c>
      <c r="F353" s="89">
        <v>157318.9</v>
      </c>
      <c r="G353" s="89">
        <v>117327.7</v>
      </c>
      <c r="H353" s="89">
        <v>122020.8</v>
      </c>
    </row>
    <row r="354" spans="1:8" ht="45.6" x14ac:dyDescent="0.25">
      <c r="A354" s="114" t="s">
        <v>227</v>
      </c>
      <c r="B354" s="114" t="s">
        <v>244</v>
      </c>
      <c r="C354" s="77" t="s">
        <v>723</v>
      </c>
      <c r="D354" s="114"/>
      <c r="E354" s="115" t="s">
        <v>724</v>
      </c>
      <c r="F354" s="89">
        <f>F355</f>
        <v>17479.900000000001</v>
      </c>
      <c r="G354" s="89">
        <f t="shared" ref="G354:H355" si="107">G355</f>
        <v>13036.4</v>
      </c>
      <c r="H354" s="89">
        <f t="shared" si="107"/>
        <v>13557.9</v>
      </c>
    </row>
    <row r="355" spans="1:8" ht="34.200000000000003" x14ac:dyDescent="0.25">
      <c r="A355" s="114" t="s">
        <v>227</v>
      </c>
      <c r="B355" s="114" t="s">
        <v>244</v>
      </c>
      <c r="C355" s="77" t="s">
        <v>723</v>
      </c>
      <c r="D355" s="124" t="s">
        <v>236</v>
      </c>
      <c r="E355" s="132" t="s">
        <v>648</v>
      </c>
      <c r="F355" s="89">
        <f>F356</f>
        <v>17479.900000000001</v>
      </c>
      <c r="G355" s="89">
        <f t="shared" si="107"/>
        <v>13036.4</v>
      </c>
      <c r="H355" s="89">
        <f t="shared" si="107"/>
        <v>13557.9</v>
      </c>
    </row>
    <row r="356" spans="1:8" ht="22.8" x14ac:dyDescent="0.25">
      <c r="A356" s="114" t="s">
        <v>227</v>
      </c>
      <c r="B356" s="114" t="s">
        <v>244</v>
      </c>
      <c r="C356" s="77" t="s">
        <v>723</v>
      </c>
      <c r="D356" s="114" t="s">
        <v>238</v>
      </c>
      <c r="E356" s="115" t="s">
        <v>634</v>
      </c>
      <c r="F356" s="89">
        <v>17479.900000000001</v>
      </c>
      <c r="G356" s="89">
        <v>13036.4</v>
      </c>
      <c r="H356" s="89">
        <v>13557.9</v>
      </c>
    </row>
    <row r="357" spans="1:8" ht="22.8" x14ac:dyDescent="0.25">
      <c r="A357" s="114" t="s">
        <v>227</v>
      </c>
      <c r="B357" s="114" t="s">
        <v>244</v>
      </c>
      <c r="C357" s="77" t="s">
        <v>726</v>
      </c>
      <c r="D357" s="114"/>
      <c r="E357" s="115" t="s">
        <v>725</v>
      </c>
      <c r="F357" s="89">
        <f>F358</f>
        <v>19790.38</v>
      </c>
      <c r="G357" s="89">
        <f t="shared" ref="G357:H358" si="108">G358</f>
        <v>2789.8040000000001</v>
      </c>
      <c r="H357" s="89">
        <f t="shared" si="108"/>
        <v>2901.35</v>
      </c>
    </row>
    <row r="358" spans="1:8" ht="34.200000000000003" x14ac:dyDescent="0.25">
      <c r="A358" s="114" t="s">
        <v>227</v>
      </c>
      <c r="B358" s="114" t="s">
        <v>244</v>
      </c>
      <c r="C358" s="77" t="s">
        <v>726</v>
      </c>
      <c r="D358" s="124" t="s">
        <v>236</v>
      </c>
      <c r="E358" s="132" t="s">
        <v>648</v>
      </c>
      <c r="F358" s="89">
        <f>F359</f>
        <v>19790.38</v>
      </c>
      <c r="G358" s="89">
        <f t="shared" si="108"/>
        <v>2789.8040000000001</v>
      </c>
      <c r="H358" s="89">
        <f t="shared" si="108"/>
        <v>2901.35</v>
      </c>
    </row>
    <row r="359" spans="1:8" ht="22.8" x14ac:dyDescent="0.25">
      <c r="A359" s="114" t="s">
        <v>227</v>
      </c>
      <c r="B359" s="114" t="s">
        <v>244</v>
      </c>
      <c r="C359" s="77" t="s">
        <v>726</v>
      </c>
      <c r="D359" s="114" t="s">
        <v>238</v>
      </c>
      <c r="E359" s="115" t="s">
        <v>634</v>
      </c>
      <c r="F359" s="89">
        <v>19790.38</v>
      </c>
      <c r="G359" s="89">
        <v>2789.8040000000001</v>
      </c>
      <c r="H359" s="89">
        <v>2901.35</v>
      </c>
    </row>
    <row r="360" spans="1:8" ht="57" x14ac:dyDescent="0.25">
      <c r="A360" s="114" t="s">
        <v>227</v>
      </c>
      <c r="B360" s="114" t="s">
        <v>244</v>
      </c>
      <c r="C360" s="77" t="s">
        <v>728</v>
      </c>
      <c r="D360" s="114"/>
      <c r="E360" s="115" t="s">
        <v>727</v>
      </c>
      <c r="F360" s="89">
        <f>F361+F364+F367</f>
        <v>63131.816000000006</v>
      </c>
      <c r="G360" s="89">
        <f t="shared" ref="G360:H360" si="109">G361+G364+G367</f>
        <v>25587.091</v>
      </c>
      <c r="H360" s="89">
        <f t="shared" si="109"/>
        <v>26610.534</v>
      </c>
    </row>
    <row r="361" spans="1:8" ht="68.400000000000006" x14ac:dyDescent="0.25">
      <c r="A361" s="114" t="s">
        <v>227</v>
      </c>
      <c r="B361" s="114" t="s">
        <v>244</v>
      </c>
      <c r="C361" s="77" t="s">
        <v>729</v>
      </c>
      <c r="D361" s="114"/>
      <c r="E361" s="115" t="s">
        <v>671</v>
      </c>
      <c r="F361" s="89">
        <f t="shared" ref="F361:H362" si="110">F362</f>
        <v>41821</v>
      </c>
      <c r="G361" s="89">
        <f t="shared" si="110"/>
        <v>22545.9</v>
      </c>
      <c r="H361" s="89">
        <f t="shared" si="110"/>
        <v>23447.7</v>
      </c>
    </row>
    <row r="362" spans="1:8" ht="34.200000000000003" x14ac:dyDescent="0.25">
      <c r="A362" s="114" t="s">
        <v>227</v>
      </c>
      <c r="B362" s="114" t="s">
        <v>244</v>
      </c>
      <c r="C362" s="77" t="s">
        <v>729</v>
      </c>
      <c r="D362" s="124" t="s">
        <v>236</v>
      </c>
      <c r="E362" s="132" t="s">
        <v>648</v>
      </c>
      <c r="F362" s="89">
        <f t="shared" si="110"/>
        <v>41821</v>
      </c>
      <c r="G362" s="89">
        <f t="shared" si="110"/>
        <v>22545.9</v>
      </c>
      <c r="H362" s="89">
        <f t="shared" si="110"/>
        <v>23447.7</v>
      </c>
    </row>
    <row r="363" spans="1:8" ht="22.8" x14ac:dyDescent="0.25">
      <c r="A363" s="114" t="s">
        <v>227</v>
      </c>
      <c r="B363" s="114" t="s">
        <v>244</v>
      </c>
      <c r="C363" s="77" t="s">
        <v>729</v>
      </c>
      <c r="D363" s="114" t="s">
        <v>238</v>
      </c>
      <c r="E363" s="115" t="s">
        <v>634</v>
      </c>
      <c r="F363" s="89">
        <v>41821</v>
      </c>
      <c r="G363" s="89">
        <v>22545.9</v>
      </c>
      <c r="H363" s="89">
        <v>23447.7</v>
      </c>
    </row>
    <row r="364" spans="1:8" ht="68.400000000000006" x14ac:dyDescent="0.25">
      <c r="A364" s="114" t="s">
        <v>227</v>
      </c>
      <c r="B364" s="114" t="s">
        <v>244</v>
      </c>
      <c r="C364" s="77" t="s">
        <v>731</v>
      </c>
      <c r="D364" s="114"/>
      <c r="E364" s="115" t="s">
        <v>730</v>
      </c>
      <c r="F364" s="89">
        <f>F365</f>
        <v>4646.8</v>
      </c>
      <c r="G364" s="89">
        <f t="shared" ref="F364:H365" si="111">G365</f>
        <v>2505.1</v>
      </c>
      <c r="H364" s="89">
        <f t="shared" si="111"/>
        <v>2605.3000000000002</v>
      </c>
    </row>
    <row r="365" spans="1:8" ht="34.200000000000003" x14ac:dyDescent="0.25">
      <c r="A365" s="114" t="s">
        <v>227</v>
      </c>
      <c r="B365" s="114" t="s">
        <v>244</v>
      </c>
      <c r="C365" s="77" t="s">
        <v>731</v>
      </c>
      <c r="D365" s="124" t="s">
        <v>236</v>
      </c>
      <c r="E365" s="132" t="s">
        <v>648</v>
      </c>
      <c r="F365" s="89">
        <f t="shared" si="111"/>
        <v>4646.8</v>
      </c>
      <c r="G365" s="89">
        <f t="shared" si="111"/>
        <v>2505.1</v>
      </c>
      <c r="H365" s="89">
        <f t="shared" si="111"/>
        <v>2605.3000000000002</v>
      </c>
    </row>
    <row r="366" spans="1:8" ht="22.8" x14ac:dyDescent="0.25">
      <c r="A366" s="114" t="s">
        <v>227</v>
      </c>
      <c r="B366" s="114" t="s">
        <v>244</v>
      </c>
      <c r="C366" s="77" t="s">
        <v>731</v>
      </c>
      <c r="D366" s="114" t="s">
        <v>238</v>
      </c>
      <c r="E366" s="115" t="s">
        <v>634</v>
      </c>
      <c r="F366" s="89">
        <v>4646.8</v>
      </c>
      <c r="G366" s="89">
        <v>2505.1</v>
      </c>
      <c r="H366" s="89">
        <v>2605.3000000000002</v>
      </c>
    </row>
    <row r="367" spans="1:8" ht="68.400000000000006" x14ac:dyDescent="0.25">
      <c r="A367" s="114" t="s">
        <v>227</v>
      </c>
      <c r="B367" s="114" t="s">
        <v>244</v>
      </c>
      <c r="C367" s="77" t="s">
        <v>840</v>
      </c>
      <c r="D367" s="114"/>
      <c r="E367" s="115" t="s">
        <v>839</v>
      </c>
      <c r="F367" s="89">
        <f>F368</f>
        <v>16664.016</v>
      </c>
      <c r="G367" s="89">
        <f t="shared" ref="G367:H368" si="112">G368</f>
        <v>536.09100000000001</v>
      </c>
      <c r="H367" s="89">
        <f t="shared" si="112"/>
        <v>557.53399999999999</v>
      </c>
    </row>
    <row r="368" spans="1:8" ht="34.200000000000003" x14ac:dyDescent="0.25">
      <c r="A368" s="114" t="s">
        <v>227</v>
      </c>
      <c r="B368" s="114" t="s">
        <v>244</v>
      </c>
      <c r="C368" s="77" t="s">
        <v>840</v>
      </c>
      <c r="D368" s="124" t="s">
        <v>236</v>
      </c>
      <c r="E368" s="132" t="s">
        <v>648</v>
      </c>
      <c r="F368" s="89">
        <f>F369</f>
        <v>16664.016</v>
      </c>
      <c r="G368" s="89">
        <f t="shared" si="112"/>
        <v>536.09100000000001</v>
      </c>
      <c r="H368" s="89">
        <f t="shared" si="112"/>
        <v>557.53399999999999</v>
      </c>
    </row>
    <row r="369" spans="1:8" ht="22.8" x14ac:dyDescent="0.25">
      <c r="A369" s="114" t="s">
        <v>227</v>
      </c>
      <c r="B369" s="114" t="s">
        <v>244</v>
      </c>
      <c r="C369" s="77" t="s">
        <v>840</v>
      </c>
      <c r="D369" s="114" t="s">
        <v>238</v>
      </c>
      <c r="E369" s="115" t="s">
        <v>634</v>
      </c>
      <c r="F369" s="89">
        <v>16664.016</v>
      </c>
      <c r="G369" s="89">
        <v>536.09100000000001</v>
      </c>
      <c r="H369" s="89">
        <v>557.53399999999999</v>
      </c>
    </row>
    <row r="370" spans="1:8" ht="57" x14ac:dyDescent="0.25">
      <c r="A370" s="114" t="s">
        <v>227</v>
      </c>
      <c r="B370" s="114" t="s">
        <v>244</v>
      </c>
      <c r="C370" s="77" t="s">
        <v>733</v>
      </c>
      <c r="D370" s="114"/>
      <c r="E370" s="115" t="s">
        <v>732</v>
      </c>
      <c r="F370" s="89">
        <f>F371+F374+F377</f>
        <v>7703.4290000000001</v>
      </c>
      <c r="G370" s="89">
        <f t="shared" ref="G370:H370" si="113">G371+G374+G377</f>
        <v>6912.3339999999998</v>
      </c>
      <c r="H370" s="89">
        <f t="shared" si="113"/>
        <v>7188.7999999999993</v>
      </c>
    </row>
    <row r="371" spans="1:8" ht="79.8" x14ac:dyDescent="0.25">
      <c r="A371" s="114" t="s">
        <v>227</v>
      </c>
      <c r="B371" s="114" t="s">
        <v>244</v>
      </c>
      <c r="C371" s="77" t="s">
        <v>996</v>
      </c>
      <c r="D371" s="114"/>
      <c r="E371" s="115" t="s">
        <v>734</v>
      </c>
      <c r="F371" s="89">
        <f t="shared" ref="F371:H372" si="114">F372</f>
        <v>5981.8</v>
      </c>
      <c r="G371" s="89">
        <f t="shared" si="114"/>
        <v>6221.1</v>
      </c>
      <c r="H371" s="89">
        <f t="shared" si="114"/>
        <v>6469.9</v>
      </c>
    </row>
    <row r="372" spans="1:8" ht="34.200000000000003" x14ac:dyDescent="0.25">
      <c r="A372" s="114" t="s">
        <v>227</v>
      </c>
      <c r="B372" s="114" t="s">
        <v>244</v>
      </c>
      <c r="C372" s="77" t="s">
        <v>996</v>
      </c>
      <c r="D372" s="124" t="s">
        <v>236</v>
      </c>
      <c r="E372" s="132" t="s">
        <v>648</v>
      </c>
      <c r="F372" s="89">
        <f t="shared" si="114"/>
        <v>5981.8</v>
      </c>
      <c r="G372" s="89">
        <f t="shared" si="114"/>
        <v>6221.1</v>
      </c>
      <c r="H372" s="89">
        <f t="shared" si="114"/>
        <v>6469.9</v>
      </c>
    </row>
    <row r="373" spans="1:8" ht="22.8" x14ac:dyDescent="0.25">
      <c r="A373" s="114" t="s">
        <v>227</v>
      </c>
      <c r="B373" s="114" t="s">
        <v>244</v>
      </c>
      <c r="C373" s="77" t="s">
        <v>996</v>
      </c>
      <c r="D373" s="114" t="s">
        <v>238</v>
      </c>
      <c r="E373" s="115" t="s">
        <v>634</v>
      </c>
      <c r="F373" s="89">
        <v>5981.8</v>
      </c>
      <c r="G373" s="89">
        <v>6221.1</v>
      </c>
      <c r="H373" s="89">
        <v>6469.9</v>
      </c>
    </row>
    <row r="374" spans="1:8" ht="79.8" x14ac:dyDescent="0.25">
      <c r="A374" s="114" t="s">
        <v>227</v>
      </c>
      <c r="B374" s="114" t="s">
        <v>244</v>
      </c>
      <c r="C374" s="77" t="s">
        <v>997</v>
      </c>
      <c r="D374" s="114"/>
      <c r="E374" s="115" t="s">
        <v>736</v>
      </c>
      <c r="F374" s="89">
        <f t="shared" ref="F374:H375" si="115">F375</f>
        <v>664.6</v>
      </c>
      <c r="G374" s="89">
        <f t="shared" si="115"/>
        <v>691.2</v>
      </c>
      <c r="H374" s="89">
        <f t="shared" si="115"/>
        <v>718.9</v>
      </c>
    </row>
    <row r="375" spans="1:8" ht="34.200000000000003" x14ac:dyDescent="0.25">
      <c r="A375" s="114" t="s">
        <v>227</v>
      </c>
      <c r="B375" s="114" t="s">
        <v>244</v>
      </c>
      <c r="C375" s="77" t="s">
        <v>735</v>
      </c>
      <c r="D375" s="124" t="s">
        <v>236</v>
      </c>
      <c r="E375" s="132" t="s">
        <v>648</v>
      </c>
      <c r="F375" s="89">
        <f t="shared" si="115"/>
        <v>664.6</v>
      </c>
      <c r="G375" s="89">
        <f t="shared" si="115"/>
        <v>691.2</v>
      </c>
      <c r="H375" s="89">
        <f t="shared" si="115"/>
        <v>718.9</v>
      </c>
    </row>
    <row r="376" spans="1:8" ht="22.8" x14ac:dyDescent="0.25">
      <c r="A376" s="114" t="s">
        <v>227</v>
      </c>
      <c r="B376" s="114" t="s">
        <v>244</v>
      </c>
      <c r="C376" s="77" t="s">
        <v>997</v>
      </c>
      <c r="D376" s="114" t="s">
        <v>238</v>
      </c>
      <c r="E376" s="115" t="s">
        <v>634</v>
      </c>
      <c r="F376" s="89">
        <v>664.6</v>
      </c>
      <c r="G376" s="89">
        <v>691.2</v>
      </c>
      <c r="H376" s="89">
        <v>718.9</v>
      </c>
    </row>
    <row r="377" spans="1:8" ht="68.400000000000006" x14ac:dyDescent="0.25">
      <c r="A377" s="114" t="s">
        <v>227</v>
      </c>
      <c r="B377" s="114" t="s">
        <v>244</v>
      </c>
      <c r="C377" s="77" t="s">
        <v>842</v>
      </c>
      <c r="D377" s="114"/>
      <c r="E377" s="115" t="s">
        <v>841</v>
      </c>
      <c r="F377" s="89">
        <f>F378</f>
        <v>1057.029</v>
      </c>
      <c r="G377" s="89">
        <f t="shared" ref="G377:H378" si="116">G378</f>
        <v>3.4000000000000002E-2</v>
      </c>
      <c r="H377" s="89">
        <f t="shared" si="116"/>
        <v>0</v>
      </c>
    </row>
    <row r="378" spans="1:8" ht="34.200000000000003" x14ac:dyDescent="0.25">
      <c r="A378" s="114" t="s">
        <v>227</v>
      </c>
      <c r="B378" s="114" t="s">
        <v>244</v>
      </c>
      <c r="C378" s="77" t="s">
        <v>842</v>
      </c>
      <c r="D378" s="124" t="s">
        <v>236</v>
      </c>
      <c r="E378" s="132" t="s">
        <v>648</v>
      </c>
      <c r="F378" s="89">
        <f>F379</f>
        <v>1057.029</v>
      </c>
      <c r="G378" s="89">
        <f t="shared" si="116"/>
        <v>3.4000000000000002E-2</v>
      </c>
      <c r="H378" s="89">
        <f t="shared" si="116"/>
        <v>0</v>
      </c>
    </row>
    <row r="379" spans="1:8" ht="22.8" x14ac:dyDescent="0.25">
      <c r="A379" s="114" t="s">
        <v>227</v>
      </c>
      <c r="B379" s="114" t="s">
        <v>244</v>
      </c>
      <c r="C379" s="77" t="s">
        <v>842</v>
      </c>
      <c r="D379" s="114" t="s">
        <v>238</v>
      </c>
      <c r="E379" s="115" t="s">
        <v>634</v>
      </c>
      <c r="F379" s="89">
        <v>1057.029</v>
      </c>
      <c r="G379" s="89">
        <v>3.4000000000000002E-2</v>
      </c>
      <c r="H379" s="89">
        <v>0</v>
      </c>
    </row>
    <row r="380" spans="1:8" ht="91.2" x14ac:dyDescent="0.25">
      <c r="A380" s="114" t="s">
        <v>227</v>
      </c>
      <c r="B380" s="114" t="s">
        <v>244</v>
      </c>
      <c r="C380" s="77" t="s">
        <v>1123</v>
      </c>
      <c r="D380" s="114"/>
      <c r="E380" s="115" t="s">
        <v>1122</v>
      </c>
      <c r="F380" s="89">
        <f>F381+F384+F387</f>
        <v>33495.792000000001</v>
      </c>
      <c r="G380" s="89">
        <f t="shared" ref="G380:H380" si="117">G381+G384+G387</f>
        <v>0</v>
      </c>
      <c r="H380" s="89">
        <f t="shared" si="117"/>
        <v>0</v>
      </c>
    </row>
    <row r="381" spans="1:8" ht="108.75" customHeight="1" x14ac:dyDescent="0.25">
      <c r="A381" s="114" t="s">
        <v>227</v>
      </c>
      <c r="B381" s="114" t="s">
        <v>244</v>
      </c>
      <c r="C381" s="77" t="s">
        <v>1138</v>
      </c>
      <c r="D381" s="114"/>
      <c r="E381" s="115" t="s">
        <v>1137</v>
      </c>
      <c r="F381" s="89">
        <f>F382</f>
        <v>701.79200000000003</v>
      </c>
      <c r="G381" s="89">
        <f t="shared" ref="G381:H382" si="118">G382</f>
        <v>0</v>
      </c>
      <c r="H381" s="89">
        <f t="shared" si="118"/>
        <v>0</v>
      </c>
    </row>
    <row r="382" spans="1:8" ht="34.200000000000003" x14ac:dyDescent="0.25">
      <c r="A382" s="114" t="s">
        <v>227</v>
      </c>
      <c r="B382" s="114" t="s">
        <v>244</v>
      </c>
      <c r="C382" s="77" t="s">
        <v>1138</v>
      </c>
      <c r="D382" s="124" t="s">
        <v>236</v>
      </c>
      <c r="E382" s="132" t="s">
        <v>648</v>
      </c>
      <c r="F382" s="89">
        <f>F383</f>
        <v>701.79200000000003</v>
      </c>
      <c r="G382" s="89">
        <f t="shared" si="118"/>
        <v>0</v>
      </c>
      <c r="H382" s="89">
        <f t="shared" si="118"/>
        <v>0</v>
      </c>
    </row>
    <row r="383" spans="1:8" ht="22.8" x14ac:dyDescent="0.25">
      <c r="A383" s="114" t="s">
        <v>227</v>
      </c>
      <c r="B383" s="114" t="s">
        <v>244</v>
      </c>
      <c r="C383" s="77" t="s">
        <v>1138</v>
      </c>
      <c r="D383" s="114" t="s">
        <v>238</v>
      </c>
      <c r="E383" s="115" t="s">
        <v>634</v>
      </c>
      <c r="F383" s="89">
        <v>701.79200000000003</v>
      </c>
      <c r="G383" s="89">
        <v>0</v>
      </c>
      <c r="H383" s="89">
        <v>0</v>
      </c>
    </row>
    <row r="384" spans="1:8" ht="114" x14ac:dyDescent="0.25">
      <c r="A384" s="114" t="s">
        <v>227</v>
      </c>
      <c r="B384" s="114" t="s">
        <v>244</v>
      </c>
      <c r="C384" s="77" t="s">
        <v>1125</v>
      </c>
      <c r="D384" s="114"/>
      <c r="E384" s="115" t="s">
        <v>1124</v>
      </c>
      <c r="F384" s="89">
        <f>F385</f>
        <v>3279.4</v>
      </c>
      <c r="G384" s="89">
        <f t="shared" ref="G384:H385" si="119">G385</f>
        <v>0</v>
      </c>
      <c r="H384" s="89">
        <f t="shared" si="119"/>
        <v>0</v>
      </c>
    </row>
    <row r="385" spans="1:8" ht="34.200000000000003" x14ac:dyDescent="0.25">
      <c r="A385" s="114" t="s">
        <v>227</v>
      </c>
      <c r="B385" s="114" t="s">
        <v>244</v>
      </c>
      <c r="C385" s="77" t="s">
        <v>1125</v>
      </c>
      <c r="D385" s="124" t="s">
        <v>236</v>
      </c>
      <c r="E385" s="132" t="s">
        <v>648</v>
      </c>
      <c r="F385" s="89">
        <f>F386</f>
        <v>3279.4</v>
      </c>
      <c r="G385" s="89">
        <f t="shared" si="119"/>
        <v>0</v>
      </c>
      <c r="H385" s="89">
        <f t="shared" si="119"/>
        <v>0</v>
      </c>
    </row>
    <row r="386" spans="1:8" ht="22.8" x14ac:dyDescent="0.25">
      <c r="A386" s="114" t="s">
        <v>227</v>
      </c>
      <c r="B386" s="114" t="s">
        <v>244</v>
      </c>
      <c r="C386" s="77" t="s">
        <v>1125</v>
      </c>
      <c r="D386" s="114" t="s">
        <v>238</v>
      </c>
      <c r="E386" s="115" t="s">
        <v>634</v>
      </c>
      <c r="F386" s="89">
        <v>3279.4</v>
      </c>
      <c r="G386" s="89">
        <v>0</v>
      </c>
      <c r="H386" s="89">
        <v>0</v>
      </c>
    </row>
    <row r="387" spans="1:8" ht="114" x14ac:dyDescent="0.25">
      <c r="A387" s="114" t="s">
        <v>227</v>
      </c>
      <c r="B387" s="114" t="s">
        <v>244</v>
      </c>
      <c r="C387" s="77" t="s">
        <v>1163</v>
      </c>
      <c r="D387" s="114"/>
      <c r="E387" s="115" t="s">
        <v>1162</v>
      </c>
      <c r="F387" s="89">
        <f>F388</f>
        <v>29514.6</v>
      </c>
      <c r="G387" s="89">
        <f t="shared" ref="G387:H388" si="120">G388</f>
        <v>0</v>
      </c>
      <c r="H387" s="89">
        <f t="shared" si="120"/>
        <v>0</v>
      </c>
    </row>
    <row r="388" spans="1:8" ht="34.200000000000003" x14ac:dyDescent="0.25">
      <c r="A388" s="114" t="s">
        <v>227</v>
      </c>
      <c r="B388" s="114" t="s">
        <v>244</v>
      </c>
      <c r="C388" s="77" t="s">
        <v>1163</v>
      </c>
      <c r="D388" s="124" t="s">
        <v>236</v>
      </c>
      <c r="E388" s="132" t="s">
        <v>648</v>
      </c>
      <c r="F388" s="89">
        <f>F389</f>
        <v>29514.6</v>
      </c>
      <c r="G388" s="89">
        <f t="shared" si="120"/>
        <v>0</v>
      </c>
      <c r="H388" s="89">
        <f t="shared" si="120"/>
        <v>0</v>
      </c>
    </row>
    <row r="389" spans="1:8" ht="22.8" x14ac:dyDescent="0.25">
      <c r="A389" s="114" t="s">
        <v>227</v>
      </c>
      <c r="B389" s="114" t="s">
        <v>244</v>
      </c>
      <c r="C389" s="77" t="s">
        <v>1163</v>
      </c>
      <c r="D389" s="114" t="s">
        <v>238</v>
      </c>
      <c r="E389" s="115" t="s">
        <v>634</v>
      </c>
      <c r="F389" s="89">
        <v>29514.6</v>
      </c>
      <c r="G389" s="89">
        <v>0</v>
      </c>
      <c r="H389" s="89">
        <v>0</v>
      </c>
    </row>
    <row r="390" spans="1:8" ht="22.8" x14ac:dyDescent="0.25">
      <c r="A390" s="111" t="s">
        <v>227</v>
      </c>
      <c r="B390" s="111" t="s">
        <v>327</v>
      </c>
      <c r="C390" s="110"/>
      <c r="D390" s="111"/>
      <c r="E390" s="112" t="s">
        <v>27</v>
      </c>
      <c r="F390" s="91">
        <f>F391+F425</f>
        <v>5108.4689999999991</v>
      </c>
      <c r="G390" s="91">
        <f>G391+G425</f>
        <v>5378.7999999999993</v>
      </c>
      <c r="H390" s="91">
        <f>H391+H425</f>
        <v>49043.3</v>
      </c>
    </row>
    <row r="391" spans="1:8" ht="45.6" x14ac:dyDescent="0.25">
      <c r="A391" s="145" t="s">
        <v>227</v>
      </c>
      <c r="B391" s="145">
        <v>12</v>
      </c>
      <c r="C391" s="163" t="s">
        <v>357</v>
      </c>
      <c r="D391" s="145"/>
      <c r="E391" s="146" t="s">
        <v>737</v>
      </c>
      <c r="F391" s="147">
        <f>F392</f>
        <v>2273.0639999999999</v>
      </c>
      <c r="G391" s="147">
        <f>G392</f>
        <v>2273.0639999999999</v>
      </c>
      <c r="H391" s="147">
        <f>H392</f>
        <v>2273.0639999999999</v>
      </c>
    </row>
    <row r="392" spans="1:8" ht="45.6" x14ac:dyDescent="0.25">
      <c r="A392" s="114" t="s">
        <v>227</v>
      </c>
      <c r="B392" s="114">
        <v>12</v>
      </c>
      <c r="C392" s="77" t="s">
        <v>358</v>
      </c>
      <c r="D392" s="114"/>
      <c r="E392" s="115" t="s">
        <v>832</v>
      </c>
      <c r="F392" s="89">
        <f>F393+F415</f>
        <v>2273.0639999999999</v>
      </c>
      <c r="G392" s="89">
        <f>G393+G415</f>
        <v>2273.0639999999999</v>
      </c>
      <c r="H392" s="89">
        <f>H393+H415</f>
        <v>2273.0639999999999</v>
      </c>
    </row>
    <row r="393" spans="1:8" ht="22.8" x14ac:dyDescent="0.25">
      <c r="A393" s="114" t="s">
        <v>227</v>
      </c>
      <c r="B393" s="114">
        <v>12</v>
      </c>
      <c r="C393" s="77" t="s">
        <v>359</v>
      </c>
      <c r="D393" s="114"/>
      <c r="E393" s="115" t="s">
        <v>91</v>
      </c>
      <c r="F393" s="89">
        <f>F394+F397+F400+F403+F406+F409+F412</f>
        <v>2252.0639999999999</v>
      </c>
      <c r="G393" s="89">
        <f t="shared" ref="G393:H393" si="121">G394+G397+G400+G403+G406+G409+G412</f>
        <v>2202.0839999999998</v>
      </c>
      <c r="H393" s="89">
        <f t="shared" si="121"/>
        <v>2202.0839999999998</v>
      </c>
    </row>
    <row r="394" spans="1:8" ht="136.80000000000001" x14ac:dyDescent="0.25">
      <c r="A394" s="114" t="s">
        <v>227</v>
      </c>
      <c r="B394" s="114">
        <v>12</v>
      </c>
      <c r="C394" s="77" t="s">
        <v>435</v>
      </c>
      <c r="D394" s="114"/>
      <c r="E394" s="149" t="s">
        <v>738</v>
      </c>
      <c r="F394" s="89">
        <f t="shared" ref="F394:H395" si="122">F395</f>
        <v>2000</v>
      </c>
      <c r="G394" s="89">
        <f t="shared" si="122"/>
        <v>2000</v>
      </c>
      <c r="H394" s="89">
        <f t="shared" si="122"/>
        <v>2000</v>
      </c>
    </row>
    <row r="395" spans="1:8" x14ac:dyDescent="0.25">
      <c r="A395" s="114" t="s">
        <v>227</v>
      </c>
      <c r="B395" s="114">
        <v>12</v>
      </c>
      <c r="C395" s="77" t="s">
        <v>435</v>
      </c>
      <c r="D395" s="114" t="s">
        <v>242</v>
      </c>
      <c r="E395" s="115" t="s">
        <v>243</v>
      </c>
      <c r="F395" s="89">
        <f t="shared" si="122"/>
        <v>2000</v>
      </c>
      <c r="G395" s="89">
        <f t="shared" si="122"/>
        <v>2000</v>
      </c>
      <c r="H395" s="89">
        <f t="shared" si="122"/>
        <v>2000</v>
      </c>
    </row>
    <row r="396" spans="1:8" ht="79.8" x14ac:dyDescent="0.25">
      <c r="A396" s="114" t="s">
        <v>227</v>
      </c>
      <c r="B396" s="114">
        <v>12</v>
      </c>
      <c r="C396" s="77" t="s">
        <v>435</v>
      </c>
      <c r="D396" s="114">
        <v>813</v>
      </c>
      <c r="E396" s="115" t="s">
        <v>1170</v>
      </c>
      <c r="F396" s="89">
        <v>2000</v>
      </c>
      <c r="G396" s="89">
        <v>2000</v>
      </c>
      <c r="H396" s="89">
        <v>2000</v>
      </c>
    </row>
    <row r="397" spans="1:8" ht="34.200000000000003" x14ac:dyDescent="0.25">
      <c r="A397" s="114" t="s">
        <v>227</v>
      </c>
      <c r="B397" s="114">
        <v>12</v>
      </c>
      <c r="C397" s="77" t="s">
        <v>436</v>
      </c>
      <c r="D397" s="114"/>
      <c r="E397" s="115" t="s">
        <v>353</v>
      </c>
      <c r="F397" s="89">
        <f t="shared" ref="F397:H398" si="123">F398</f>
        <v>25</v>
      </c>
      <c r="G397" s="89">
        <f t="shared" si="123"/>
        <v>25</v>
      </c>
      <c r="H397" s="89">
        <f t="shared" si="123"/>
        <v>25</v>
      </c>
    </row>
    <row r="398" spans="1:8" ht="34.200000000000003" x14ac:dyDescent="0.25">
      <c r="A398" s="114" t="s">
        <v>227</v>
      </c>
      <c r="B398" s="114">
        <v>12</v>
      </c>
      <c r="C398" s="77" t="s">
        <v>436</v>
      </c>
      <c r="D398" s="124" t="s">
        <v>236</v>
      </c>
      <c r="E398" s="132" t="s">
        <v>648</v>
      </c>
      <c r="F398" s="89">
        <f t="shared" si="123"/>
        <v>25</v>
      </c>
      <c r="G398" s="89">
        <f t="shared" si="123"/>
        <v>25</v>
      </c>
      <c r="H398" s="89">
        <f t="shared" si="123"/>
        <v>25</v>
      </c>
    </row>
    <row r="399" spans="1:8" ht="22.8" x14ac:dyDescent="0.25">
      <c r="A399" s="114" t="s">
        <v>227</v>
      </c>
      <c r="B399" s="114">
        <v>12</v>
      </c>
      <c r="C399" s="77" t="s">
        <v>436</v>
      </c>
      <c r="D399" s="114" t="s">
        <v>238</v>
      </c>
      <c r="E399" s="115" t="s">
        <v>634</v>
      </c>
      <c r="F399" s="89">
        <v>25</v>
      </c>
      <c r="G399" s="89">
        <v>25</v>
      </c>
      <c r="H399" s="89">
        <v>25</v>
      </c>
    </row>
    <row r="400" spans="1:8" ht="45.6" x14ac:dyDescent="0.25">
      <c r="A400" s="114" t="s">
        <v>227</v>
      </c>
      <c r="B400" s="114">
        <v>12</v>
      </c>
      <c r="C400" s="77" t="s">
        <v>437</v>
      </c>
      <c r="D400" s="114"/>
      <c r="E400" s="115" t="s">
        <v>739</v>
      </c>
      <c r="F400" s="89">
        <f t="shared" ref="F400:H401" si="124">F401</f>
        <v>28.084</v>
      </c>
      <c r="G400" s="89">
        <f t="shared" si="124"/>
        <v>28.084</v>
      </c>
      <c r="H400" s="89">
        <f t="shared" si="124"/>
        <v>28.084</v>
      </c>
    </row>
    <row r="401" spans="1:8" ht="34.200000000000003" x14ac:dyDescent="0.25">
      <c r="A401" s="114" t="s">
        <v>227</v>
      </c>
      <c r="B401" s="114">
        <v>12</v>
      </c>
      <c r="C401" s="77" t="s">
        <v>437</v>
      </c>
      <c r="D401" s="124" t="s">
        <v>236</v>
      </c>
      <c r="E401" s="132" t="s">
        <v>648</v>
      </c>
      <c r="F401" s="89">
        <f t="shared" si="124"/>
        <v>28.084</v>
      </c>
      <c r="G401" s="89">
        <f t="shared" si="124"/>
        <v>28.084</v>
      </c>
      <c r="H401" s="89">
        <f t="shared" si="124"/>
        <v>28.084</v>
      </c>
    </row>
    <row r="402" spans="1:8" ht="22.8" x14ac:dyDescent="0.25">
      <c r="A402" s="114" t="s">
        <v>227</v>
      </c>
      <c r="B402" s="114">
        <v>12</v>
      </c>
      <c r="C402" s="77" t="s">
        <v>437</v>
      </c>
      <c r="D402" s="114" t="s">
        <v>238</v>
      </c>
      <c r="E402" s="115" t="s">
        <v>634</v>
      </c>
      <c r="F402" s="89">
        <v>28.084</v>
      </c>
      <c r="G402" s="89">
        <v>28.084</v>
      </c>
      <c r="H402" s="89">
        <v>28.084</v>
      </c>
    </row>
    <row r="403" spans="1:8" ht="34.200000000000003" x14ac:dyDescent="0.25">
      <c r="A403" s="114" t="s">
        <v>227</v>
      </c>
      <c r="B403" s="114">
        <v>12</v>
      </c>
      <c r="C403" s="77" t="s">
        <v>438</v>
      </c>
      <c r="D403" s="114"/>
      <c r="E403" s="115" t="s">
        <v>740</v>
      </c>
      <c r="F403" s="89">
        <f t="shared" ref="F403:H404" si="125">F404</f>
        <v>24</v>
      </c>
      <c r="G403" s="89">
        <f t="shared" si="125"/>
        <v>24</v>
      </c>
      <c r="H403" s="89">
        <f t="shared" si="125"/>
        <v>24</v>
      </c>
    </row>
    <row r="404" spans="1:8" ht="34.200000000000003" x14ac:dyDescent="0.25">
      <c r="A404" s="114" t="s">
        <v>227</v>
      </c>
      <c r="B404" s="114">
        <v>12</v>
      </c>
      <c r="C404" s="77" t="s">
        <v>438</v>
      </c>
      <c r="D404" s="124" t="s">
        <v>236</v>
      </c>
      <c r="E404" s="132" t="s">
        <v>648</v>
      </c>
      <c r="F404" s="89">
        <f t="shared" si="125"/>
        <v>24</v>
      </c>
      <c r="G404" s="89">
        <f t="shared" si="125"/>
        <v>24</v>
      </c>
      <c r="H404" s="89">
        <f t="shared" si="125"/>
        <v>24</v>
      </c>
    </row>
    <row r="405" spans="1:8" ht="22.8" x14ac:dyDescent="0.25">
      <c r="A405" s="114" t="s">
        <v>227</v>
      </c>
      <c r="B405" s="114">
        <v>12</v>
      </c>
      <c r="C405" s="77" t="s">
        <v>438</v>
      </c>
      <c r="D405" s="114" t="s">
        <v>238</v>
      </c>
      <c r="E405" s="115" t="s">
        <v>634</v>
      </c>
      <c r="F405" s="89">
        <v>24</v>
      </c>
      <c r="G405" s="89">
        <v>24</v>
      </c>
      <c r="H405" s="89">
        <v>24</v>
      </c>
    </row>
    <row r="406" spans="1:8" ht="45.6" x14ac:dyDescent="0.25">
      <c r="A406" s="114" t="s">
        <v>227</v>
      </c>
      <c r="B406" s="114">
        <v>12</v>
      </c>
      <c r="C406" s="77" t="s">
        <v>439</v>
      </c>
      <c r="D406" s="114"/>
      <c r="E406" s="115" t="s">
        <v>741</v>
      </c>
      <c r="F406" s="89">
        <f t="shared" ref="F406:H407" si="126">F407</f>
        <v>25</v>
      </c>
      <c r="G406" s="89">
        <f t="shared" si="126"/>
        <v>25</v>
      </c>
      <c r="H406" s="89">
        <f t="shared" si="126"/>
        <v>25</v>
      </c>
    </row>
    <row r="407" spans="1:8" ht="22.8" x14ac:dyDescent="0.25">
      <c r="A407" s="114" t="s">
        <v>227</v>
      </c>
      <c r="B407" s="114">
        <v>12</v>
      </c>
      <c r="C407" s="77" t="s">
        <v>439</v>
      </c>
      <c r="D407" s="124">
        <v>300</v>
      </c>
      <c r="E407" s="132" t="s">
        <v>14</v>
      </c>
      <c r="F407" s="89">
        <f t="shared" si="126"/>
        <v>25</v>
      </c>
      <c r="G407" s="89">
        <f t="shared" si="126"/>
        <v>25</v>
      </c>
      <c r="H407" s="89">
        <f t="shared" si="126"/>
        <v>25</v>
      </c>
    </row>
    <row r="408" spans="1:8" x14ac:dyDescent="0.25">
      <c r="A408" s="114" t="s">
        <v>227</v>
      </c>
      <c r="B408" s="114">
        <v>12</v>
      </c>
      <c r="C408" s="77" t="s">
        <v>439</v>
      </c>
      <c r="D408" s="114">
        <v>360</v>
      </c>
      <c r="E408" s="115" t="s">
        <v>1028</v>
      </c>
      <c r="F408" s="89">
        <v>25</v>
      </c>
      <c r="G408" s="89">
        <v>25</v>
      </c>
      <c r="H408" s="89">
        <v>25</v>
      </c>
    </row>
    <row r="409" spans="1:8" ht="34.200000000000003" x14ac:dyDescent="0.25">
      <c r="A409" s="114" t="s">
        <v>227</v>
      </c>
      <c r="B409" s="114">
        <v>12</v>
      </c>
      <c r="C409" s="77" t="s">
        <v>694</v>
      </c>
      <c r="D409" s="114"/>
      <c r="E409" s="115" t="s">
        <v>742</v>
      </c>
      <c r="F409" s="89">
        <f t="shared" ref="F409:H410" si="127">F410</f>
        <v>99.98</v>
      </c>
      <c r="G409" s="89">
        <f t="shared" si="127"/>
        <v>100</v>
      </c>
      <c r="H409" s="89">
        <f t="shared" si="127"/>
        <v>100</v>
      </c>
    </row>
    <row r="410" spans="1:8" ht="34.200000000000003" x14ac:dyDescent="0.25">
      <c r="A410" s="114" t="s">
        <v>227</v>
      </c>
      <c r="B410" s="114">
        <v>12</v>
      </c>
      <c r="C410" s="77" t="s">
        <v>694</v>
      </c>
      <c r="D410" s="124" t="s">
        <v>236</v>
      </c>
      <c r="E410" s="132" t="s">
        <v>648</v>
      </c>
      <c r="F410" s="89">
        <f t="shared" si="127"/>
        <v>99.98</v>
      </c>
      <c r="G410" s="89">
        <f t="shared" si="127"/>
        <v>100</v>
      </c>
      <c r="H410" s="89">
        <f t="shared" si="127"/>
        <v>100</v>
      </c>
    </row>
    <row r="411" spans="1:8" ht="22.8" x14ac:dyDescent="0.25">
      <c r="A411" s="114" t="s">
        <v>227</v>
      </c>
      <c r="B411" s="114">
        <v>12</v>
      </c>
      <c r="C411" s="77" t="s">
        <v>694</v>
      </c>
      <c r="D411" s="114" t="s">
        <v>238</v>
      </c>
      <c r="E411" s="115" t="s">
        <v>634</v>
      </c>
      <c r="F411" s="89">
        <v>99.98</v>
      </c>
      <c r="G411" s="89">
        <v>100</v>
      </c>
      <c r="H411" s="89">
        <v>100</v>
      </c>
    </row>
    <row r="412" spans="1:8" ht="57" x14ac:dyDescent="0.25">
      <c r="A412" s="114" t="s">
        <v>227</v>
      </c>
      <c r="B412" s="114">
        <v>12</v>
      </c>
      <c r="C412" s="77" t="s">
        <v>1129</v>
      </c>
      <c r="D412" s="114"/>
      <c r="E412" s="115" t="s">
        <v>1128</v>
      </c>
      <c r="F412" s="89">
        <f>F413</f>
        <v>50</v>
      </c>
      <c r="G412" s="89">
        <f t="shared" ref="G412:H413" si="128">G413</f>
        <v>0</v>
      </c>
      <c r="H412" s="89">
        <f t="shared" si="128"/>
        <v>0</v>
      </c>
    </row>
    <row r="413" spans="1:8" x14ac:dyDescent="0.25">
      <c r="A413" s="114" t="s">
        <v>227</v>
      </c>
      <c r="B413" s="114">
        <v>12</v>
      </c>
      <c r="C413" s="77" t="s">
        <v>1129</v>
      </c>
      <c r="D413" s="124" t="s">
        <v>236</v>
      </c>
      <c r="E413" s="132" t="s">
        <v>243</v>
      </c>
      <c r="F413" s="89">
        <f>F414</f>
        <v>50</v>
      </c>
      <c r="G413" s="89">
        <f t="shared" si="128"/>
        <v>0</v>
      </c>
      <c r="H413" s="89">
        <f t="shared" si="128"/>
        <v>0</v>
      </c>
    </row>
    <row r="414" spans="1:8" ht="22.8" x14ac:dyDescent="0.25">
      <c r="A414" s="114" t="s">
        <v>227</v>
      </c>
      <c r="B414" s="114">
        <v>12</v>
      </c>
      <c r="C414" s="77" t="s">
        <v>1129</v>
      </c>
      <c r="D414" s="114" t="s">
        <v>238</v>
      </c>
      <c r="E414" s="115" t="s">
        <v>634</v>
      </c>
      <c r="F414" s="89">
        <v>50</v>
      </c>
      <c r="G414" s="89">
        <v>0</v>
      </c>
      <c r="H414" s="89">
        <v>0</v>
      </c>
    </row>
    <row r="415" spans="1:8" ht="34.200000000000003" x14ac:dyDescent="0.25">
      <c r="A415" s="114" t="s">
        <v>227</v>
      </c>
      <c r="B415" s="114">
        <v>12</v>
      </c>
      <c r="C415" s="77" t="s">
        <v>360</v>
      </c>
      <c r="D415" s="114"/>
      <c r="E415" s="115" t="s">
        <v>833</v>
      </c>
      <c r="F415" s="89">
        <f>F416+F419+F423</f>
        <v>21</v>
      </c>
      <c r="G415" s="89">
        <f>G416+G419+G423+G412</f>
        <v>70.97999999999999</v>
      </c>
      <c r="H415" s="89">
        <f>H416+H419+H423+H412</f>
        <v>70.97999999999999</v>
      </c>
    </row>
    <row r="416" spans="1:8" ht="22.8" x14ac:dyDescent="0.25">
      <c r="A416" s="114" t="s">
        <v>227</v>
      </c>
      <c r="B416" s="114">
        <v>12</v>
      </c>
      <c r="C416" s="77" t="s">
        <v>440</v>
      </c>
      <c r="D416" s="114"/>
      <c r="E416" s="115" t="s">
        <v>836</v>
      </c>
      <c r="F416" s="89">
        <f t="shared" ref="F416:H417" si="129">F417</f>
        <v>1</v>
      </c>
      <c r="G416" s="89">
        <f t="shared" si="129"/>
        <v>1</v>
      </c>
      <c r="H416" s="89">
        <f t="shared" si="129"/>
        <v>1</v>
      </c>
    </row>
    <row r="417" spans="1:8" ht="34.200000000000003" x14ac:dyDescent="0.25">
      <c r="A417" s="114" t="s">
        <v>227</v>
      </c>
      <c r="B417" s="114">
        <v>12</v>
      </c>
      <c r="C417" s="77" t="s">
        <v>440</v>
      </c>
      <c r="D417" s="124" t="s">
        <v>236</v>
      </c>
      <c r="E417" s="132" t="s">
        <v>648</v>
      </c>
      <c r="F417" s="89">
        <f t="shared" si="129"/>
        <v>1</v>
      </c>
      <c r="G417" s="89">
        <f t="shared" si="129"/>
        <v>1</v>
      </c>
      <c r="H417" s="89">
        <f t="shared" si="129"/>
        <v>1</v>
      </c>
    </row>
    <row r="418" spans="1:8" ht="22.8" x14ac:dyDescent="0.25">
      <c r="A418" s="114" t="s">
        <v>227</v>
      </c>
      <c r="B418" s="114">
        <v>12</v>
      </c>
      <c r="C418" s="77" t="s">
        <v>440</v>
      </c>
      <c r="D418" s="114" t="s">
        <v>238</v>
      </c>
      <c r="E418" s="115" t="s">
        <v>634</v>
      </c>
      <c r="F418" s="89">
        <v>1</v>
      </c>
      <c r="G418" s="89">
        <v>1</v>
      </c>
      <c r="H418" s="89">
        <v>1</v>
      </c>
    </row>
    <row r="419" spans="1:8" ht="79.8" x14ac:dyDescent="0.25">
      <c r="A419" s="114" t="s">
        <v>227</v>
      </c>
      <c r="B419" s="114">
        <v>12</v>
      </c>
      <c r="C419" s="77" t="s">
        <v>640</v>
      </c>
      <c r="D419" s="114"/>
      <c r="E419" s="115" t="s">
        <v>743</v>
      </c>
      <c r="F419" s="89">
        <f t="shared" ref="F419:H420" si="130">F420</f>
        <v>20</v>
      </c>
      <c r="G419" s="89">
        <f t="shared" si="130"/>
        <v>20</v>
      </c>
      <c r="H419" s="89">
        <f t="shared" si="130"/>
        <v>20</v>
      </c>
    </row>
    <row r="420" spans="1:8" ht="34.200000000000003" x14ac:dyDescent="0.25">
      <c r="A420" s="114" t="s">
        <v>227</v>
      </c>
      <c r="B420" s="114">
        <v>12</v>
      </c>
      <c r="C420" s="77" t="s">
        <v>640</v>
      </c>
      <c r="D420" s="124" t="s">
        <v>236</v>
      </c>
      <c r="E420" s="132" t="s">
        <v>648</v>
      </c>
      <c r="F420" s="89">
        <f t="shared" si="130"/>
        <v>20</v>
      </c>
      <c r="G420" s="89">
        <f t="shared" si="130"/>
        <v>20</v>
      </c>
      <c r="H420" s="89">
        <f t="shared" si="130"/>
        <v>20</v>
      </c>
    </row>
    <row r="421" spans="1:8" ht="22.8" x14ac:dyDescent="0.25">
      <c r="A421" s="114" t="s">
        <v>227</v>
      </c>
      <c r="B421" s="114">
        <v>12</v>
      </c>
      <c r="C421" s="77" t="s">
        <v>640</v>
      </c>
      <c r="D421" s="114" t="s">
        <v>238</v>
      </c>
      <c r="E421" s="115" t="s">
        <v>634</v>
      </c>
      <c r="F421" s="89">
        <v>20</v>
      </c>
      <c r="G421" s="89">
        <v>20</v>
      </c>
      <c r="H421" s="89">
        <v>20</v>
      </c>
    </row>
    <row r="422" spans="1:8" ht="22.8" x14ac:dyDescent="0.25">
      <c r="A422" s="114" t="s">
        <v>227</v>
      </c>
      <c r="B422" s="114">
        <v>12</v>
      </c>
      <c r="C422" s="77" t="s">
        <v>653</v>
      </c>
      <c r="D422" s="114"/>
      <c r="E422" s="115" t="s">
        <v>654</v>
      </c>
      <c r="F422" s="89">
        <f t="shared" ref="F422:H423" si="131">F423</f>
        <v>0</v>
      </c>
      <c r="G422" s="89">
        <f t="shared" si="131"/>
        <v>49.98</v>
      </c>
      <c r="H422" s="89">
        <f t="shared" si="131"/>
        <v>49.98</v>
      </c>
    </row>
    <row r="423" spans="1:8" x14ac:dyDescent="0.25">
      <c r="A423" s="114" t="s">
        <v>227</v>
      </c>
      <c r="B423" s="114">
        <v>12</v>
      </c>
      <c r="C423" s="77" t="s">
        <v>653</v>
      </c>
      <c r="D423" s="124" t="s">
        <v>236</v>
      </c>
      <c r="E423" s="132" t="s">
        <v>243</v>
      </c>
      <c r="F423" s="89">
        <f t="shared" si="131"/>
        <v>0</v>
      </c>
      <c r="G423" s="89">
        <f t="shared" si="131"/>
        <v>49.98</v>
      </c>
      <c r="H423" s="89">
        <f t="shared" si="131"/>
        <v>49.98</v>
      </c>
    </row>
    <row r="424" spans="1:8" ht="22.8" x14ac:dyDescent="0.25">
      <c r="A424" s="114" t="s">
        <v>227</v>
      </c>
      <c r="B424" s="114">
        <v>12</v>
      </c>
      <c r="C424" s="77" t="s">
        <v>653</v>
      </c>
      <c r="D424" s="114" t="s">
        <v>238</v>
      </c>
      <c r="E424" s="115" t="s">
        <v>634</v>
      </c>
      <c r="F424" s="89">
        <v>0</v>
      </c>
      <c r="G424" s="89">
        <v>49.98</v>
      </c>
      <c r="H424" s="89">
        <v>49.98</v>
      </c>
    </row>
    <row r="425" spans="1:8" ht="57" x14ac:dyDescent="0.25">
      <c r="A425" s="145" t="s">
        <v>227</v>
      </c>
      <c r="B425" s="145" t="s">
        <v>327</v>
      </c>
      <c r="C425" s="144" t="s">
        <v>780</v>
      </c>
      <c r="D425" s="145"/>
      <c r="E425" s="146" t="s">
        <v>782</v>
      </c>
      <c r="F425" s="147">
        <f>F426</f>
        <v>2835.4049999999997</v>
      </c>
      <c r="G425" s="147">
        <f t="shared" ref="G425:H425" si="132">G426</f>
        <v>3105.7359999999999</v>
      </c>
      <c r="H425" s="147">
        <f t="shared" si="132"/>
        <v>46770.236000000004</v>
      </c>
    </row>
    <row r="426" spans="1:8" ht="45.6" x14ac:dyDescent="0.25">
      <c r="A426" s="114" t="s">
        <v>227</v>
      </c>
      <c r="B426" s="114" t="s">
        <v>327</v>
      </c>
      <c r="C426" s="113" t="s">
        <v>811</v>
      </c>
      <c r="D426" s="114"/>
      <c r="E426" s="115" t="s">
        <v>959</v>
      </c>
      <c r="F426" s="89">
        <f>F427+F437</f>
        <v>2835.4049999999997</v>
      </c>
      <c r="G426" s="89">
        <f>G427+G437</f>
        <v>3105.7359999999999</v>
      </c>
      <c r="H426" s="89">
        <f>H427+H437</f>
        <v>46770.236000000004</v>
      </c>
    </row>
    <row r="427" spans="1:8" ht="45.6" x14ac:dyDescent="0.25">
      <c r="A427" s="114" t="s">
        <v>227</v>
      </c>
      <c r="B427" s="114" t="s">
        <v>327</v>
      </c>
      <c r="C427" s="113" t="s">
        <v>812</v>
      </c>
      <c r="D427" s="114"/>
      <c r="E427" s="115" t="s">
        <v>961</v>
      </c>
      <c r="F427" s="89">
        <f>F428+F431+F434</f>
        <v>1970.2049999999999</v>
      </c>
      <c r="G427" s="89">
        <f t="shared" ref="G427:H427" si="133">G428+G431+G434</f>
        <v>2345.5360000000001</v>
      </c>
      <c r="H427" s="89">
        <f t="shared" si="133"/>
        <v>1904.4359999999999</v>
      </c>
    </row>
    <row r="428" spans="1:8" ht="34.200000000000003" x14ac:dyDescent="0.25">
      <c r="A428" s="114" t="s">
        <v>227</v>
      </c>
      <c r="B428" s="114" t="s">
        <v>327</v>
      </c>
      <c r="C428" s="113" t="s">
        <v>813</v>
      </c>
      <c r="D428" s="114"/>
      <c r="E428" s="115" t="s">
        <v>1000</v>
      </c>
      <c r="F428" s="89">
        <f>F429</f>
        <v>700</v>
      </c>
      <c r="G428" s="89">
        <f t="shared" ref="G428:H429" si="134">G429</f>
        <v>700</v>
      </c>
      <c r="H428" s="89">
        <f t="shared" si="134"/>
        <v>700</v>
      </c>
    </row>
    <row r="429" spans="1:8" ht="34.200000000000003" x14ac:dyDescent="0.25">
      <c r="A429" s="114" t="s">
        <v>227</v>
      </c>
      <c r="B429" s="114" t="s">
        <v>327</v>
      </c>
      <c r="C429" s="113" t="s">
        <v>813</v>
      </c>
      <c r="D429" s="124" t="s">
        <v>236</v>
      </c>
      <c r="E429" s="132" t="s">
        <v>648</v>
      </c>
      <c r="F429" s="89">
        <f>F430</f>
        <v>700</v>
      </c>
      <c r="G429" s="89">
        <f t="shared" si="134"/>
        <v>700</v>
      </c>
      <c r="H429" s="89">
        <f t="shared" si="134"/>
        <v>700</v>
      </c>
    </row>
    <row r="430" spans="1:8" ht="22.8" x14ac:dyDescent="0.25">
      <c r="A430" s="114" t="s">
        <v>227</v>
      </c>
      <c r="B430" s="114" t="s">
        <v>327</v>
      </c>
      <c r="C430" s="113" t="s">
        <v>813</v>
      </c>
      <c r="D430" s="114" t="s">
        <v>238</v>
      </c>
      <c r="E430" s="115" t="s">
        <v>634</v>
      </c>
      <c r="F430" s="89">
        <v>700</v>
      </c>
      <c r="G430" s="89">
        <v>700</v>
      </c>
      <c r="H430" s="89">
        <v>700</v>
      </c>
    </row>
    <row r="431" spans="1:8" ht="22.8" x14ac:dyDescent="0.25">
      <c r="A431" s="114" t="s">
        <v>227</v>
      </c>
      <c r="B431" s="114" t="s">
        <v>327</v>
      </c>
      <c r="C431" s="113" t="s">
        <v>815</v>
      </c>
      <c r="D431" s="114"/>
      <c r="E431" s="115" t="s">
        <v>814</v>
      </c>
      <c r="F431" s="89">
        <f>F432</f>
        <v>1146.336</v>
      </c>
      <c r="G431" s="89">
        <f t="shared" ref="G431:H432" si="135">G432</f>
        <v>1645.5360000000001</v>
      </c>
      <c r="H431" s="89">
        <f t="shared" si="135"/>
        <v>1204.4359999999999</v>
      </c>
    </row>
    <row r="432" spans="1:8" ht="34.200000000000003" x14ac:dyDescent="0.25">
      <c r="A432" s="114" t="s">
        <v>227</v>
      </c>
      <c r="B432" s="114" t="s">
        <v>327</v>
      </c>
      <c r="C432" s="113" t="s">
        <v>815</v>
      </c>
      <c r="D432" s="124" t="s">
        <v>236</v>
      </c>
      <c r="E432" s="132" t="s">
        <v>648</v>
      </c>
      <c r="F432" s="89">
        <f>F433</f>
        <v>1146.336</v>
      </c>
      <c r="G432" s="89">
        <f t="shared" si="135"/>
        <v>1645.5360000000001</v>
      </c>
      <c r="H432" s="89">
        <f t="shared" si="135"/>
        <v>1204.4359999999999</v>
      </c>
    </row>
    <row r="433" spans="1:8" ht="22.8" x14ac:dyDescent="0.25">
      <c r="A433" s="114" t="s">
        <v>227</v>
      </c>
      <c r="B433" s="114" t="s">
        <v>327</v>
      </c>
      <c r="C433" s="113" t="s">
        <v>815</v>
      </c>
      <c r="D433" s="114" t="s">
        <v>238</v>
      </c>
      <c r="E433" s="115" t="s">
        <v>634</v>
      </c>
      <c r="F433" s="89">
        <v>1146.336</v>
      </c>
      <c r="G433" s="89">
        <v>1645.5360000000001</v>
      </c>
      <c r="H433" s="89">
        <v>1204.4359999999999</v>
      </c>
    </row>
    <row r="434" spans="1:8" ht="22.8" x14ac:dyDescent="0.25">
      <c r="A434" s="114" t="s">
        <v>227</v>
      </c>
      <c r="B434" s="114" t="s">
        <v>327</v>
      </c>
      <c r="C434" s="113" t="s">
        <v>1127</v>
      </c>
      <c r="D434" s="114"/>
      <c r="E434" s="115" t="s">
        <v>1126</v>
      </c>
      <c r="F434" s="89">
        <f>F435</f>
        <v>123.869</v>
      </c>
      <c r="G434" s="89">
        <f t="shared" ref="G434:H435" si="136">G435</f>
        <v>0</v>
      </c>
      <c r="H434" s="89">
        <f t="shared" si="136"/>
        <v>0</v>
      </c>
    </row>
    <row r="435" spans="1:8" x14ac:dyDescent="0.25">
      <c r="A435" s="114" t="s">
        <v>227</v>
      </c>
      <c r="B435" s="114" t="s">
        <v>327</v>
      </c>
      <c r="C435" s="113" t="s">
        <v>1127</v>
      </c>
      <c r="D435" s="124" t="s">
        <v>236</v>
      </c>
      <c r="E435" s="132" t="s">
        <v>243</v>
      </c>
      <c r="F435" s="89">
        <f>F436</f>
        <v>123.869</v>
      </c>
      <c r="G435" s="89">
        <f t="shared" si="136"/>
        <v>0</v>
      </c>
      <c r="H435" s="89">
        <f t="shared" si="136"/>
        <v>0</v>
      </c>
    </row>
    <row r="436" spans="1:8" ht="22.8" x14ac:dyDescent="0.25">
      <c r="A436" s="114" t="s">
        <v>227</v>
      </c>
      <c r="B436" s="114" t="s">
        <v>327</v>
      </c>
      <c r="C436" s="113" t="s">
        <v>1127</v>
      </c>
      <c r="D436" s="114" t="s">
        <v>238</v>
      </c>
      <c r="E436" s="115" t="s">
        <v>634</v>
      </c>
      <c r="F436" s="89">
        <v>123.869</v>
      </c>
      <c r="G436" s="89">
        <v>0</v>
      </c>
      <c r="H436" s="89">
        <v>0</v>
      </c>
    </row>
    <row r="437" spans="1:8" ht="45.6" x14ac:dyDescent="0.25">
      <c r="A437" s="114" t="s">
        <v>227</v>
      </c>
      <c r="B437" s="114" t="s">
        <v>327</v>
      </c>
      <c r="C437" s="113" t="s">
        <v>817</v>
      </c>
      <c r="D437" s="114"/>
      <c r="E437" s="115" t="s">
        <v>816</v>
      </c>
      <c r="F437" s="89">
        <f>F438</f>
        <v>865.2</v>
      </c>
      <c r="G437" s="89">
        <f t="shared" ref="G437:H437" si="137">G438</f>
        <v>760.2</v>
      </c>
      <c r="H437" s="89">
        <f t="shared" si="137"/>
        <v>44865.8</v>
      </c>
    </row>
    <row r="438" spans="1:8" ht="22.8" x14ac:dyDescent="0.25">
      <c r="A438" s="114" t="s">
        <v>227</v>
      </c>
      <c r="B438" s="114" t="s">
        <v>327</v>
      </c>
      <c r="C438" s="113" t="s">
        <v>819</v>
      </c>
      <c r="D438" s="114"/>
      <c r="E438" s="115" t="s">
        <v>818</v>
      </c>
      <c r="F438" s="89">
        <f>F440</f>
        <v>865.2</v>
      </c>
      <c r="G438" s="89">
        <f t="shared" ref="G438:H438" si="138">G440</f>
        <v>760.2</v>
      </c>
      <c r="H438" s="89">
        <f t="shared" si="138"/>
        <v>44865.8</v>
      </c>
    </row>
    <row r="439" spans="1:8" ht="34.200000000000003" x14ac:dyDescent="0.25">
      <c r="A439" s="114" t="s">
        <v>227</v>
      </c>
      <c r="B439" s="114" t="s">
        <v>327</v>
      </c>
      <c r="C439" s="113" t="s">
        <v>819</v>
      </c>
      <c r="D439" s="124" t="s">
        <v>236</v>
      </c>
      <c r="E439" s="132" t="s">
        <v>648</v>
      </c>
      <c r="F439" s="89">
        <f>F440</f>
        <v>865.2</v>
      </c>
      <c r="G439" s="89">
        <f t="shared" ref="G439:H439" si="139">G440</f>
        <v>760.2</v>
      </c>
      <c r="H439" s="89">
        <f t="shared" si="139"/>
        <v>44865.8</v>
      </c>
    </row>
    <row r="440" spans="1:8" ht="22.8" x14ac:dyDescent="0.25">
      <c r="A440" s="114" t="s">
        <v>227</v>
      </c>
      <c r="B440" s="114" t="s">
        <v>327</v>
      </c>
      <c r="C440" s="113" t="s">
        <v>819</v>
      </c>
      <c r="D440" s="114" t="s">
        <v>238</v>
      </c>
      <c r="E440" s="115" t="s">
        <v>634</v>
      </c>
      <c r="F440" s="89">
        <v>865.2</v>
      </c>
      <c r="G440" s="89">
        <v>760.2</v>
      </c>
      <c r="H440" s="89">
        <v>44865.8</v>
      </c>
    </row>
    <row r="441" spans="1:8" ht="24" x14ac:dyDescent="0.25">
      <c r="A441" s="116" t="s">
        <v>26</v>
      </c>
      <c r="B441" s="116" t="s">
        <v>228</v>
      </c>
      <c r="C441" s="176"/>
      <c r="D441" s="143"/>
      <c r="E441" s="171" t="s">
        <v>258</v>
      </c>
      <c r="F441" s="128">
        <f>F442+F455+F529+F629</f>
        <v>707818.09100000001</v>
      </c>
      <c r="G441" s="128">
        <f>G442+G455+G529+G629</f>
        <v>373287.91599999997</v>
      </c>
      <c r="H441" s="128">
        <f>H442+H455+H529+H629</f>
        <v>242291.73300000001</v>
      </c>
    </row>
    <row r="442" spans="1:8" x14ac:dyDescent="0.25">
      <c r="A442" s="110" t="s">
        <v>26</v>
      </c>
      <c r="B442" s="110" t="s">
        <v>234</v>
      </c>
      <c r="C442" s="177"/>
      <c r="D442" s="110"/>
      <c r="E442" s="112" t="s">
        <v>633</v>
      </c>
      <c r="F442" s="91">
        <f>F443</f>
        <v>19539.984</v>
      </c>
      <c r="G442" s="91">
        <f t="shared" ref="G442:H442" si="140">G443</f>
        <v>5065.3780000000006</v>
      </c>
      <c r="H442" s="91">
        <f t="shared" si="140"/>
        <v>5065.3780000000006</v>
      </c>
    </row>
    <row r="443" spans="1:8" ht="57" x14ac:dyDescent="0.25">
      <c r="A443" s="144" t="s">
        <v>26</v>
      </c>
      <c r="B443" s="144" t="s">
        <v>234</v>
      </c>
      <c r="C443" s="163" t="s">
        <v>251</v>
      </c>
      <c r="D443" s="145"/>
      <c r="E443" s="146" t="s">
        <v>977</v>
      </c>
      <c r="F443" s="147">
        <f t="shared" ref="F443:H444" si="141">F444</f>
        <v>19539.984</v>
      </c>
      <c r="G443" s="147">
        <f t="shared" si="141"/>
        <v>5065.3780000000006</v>
      </c>
      <c r="H443" s="147">
        <f t="shared" si="141"/>
        <v>5065.3780000000006</v>
      </c>
    </row>
    <row r="444" spans="1:8" ht="57" x14ac:dyDescent="0.25">
      <c r="A444" s="113" t="s">
        <v>26</v>
      </c>
      <c r="B444" s="113" t="s">
        <v>234</v>
      </c>
      <c r="C444" s="77" t="s">
        <v>252</v>
      </c>
      <c r="D444" s="114"/>
      <c r="E444" s="115" t="s">
        <v>850</v>
      </c>
      <c r="F444" s="89">
        <f>F445</f>
        <v>19539.984</v>
      </c>
      <c r="G444" s="89">
        <f t="shared" si="141"/>
        <v>5065.3780000000006</v>
      </c>
      <c r="H444" s="89">
        <f t="shared" si="141"/>
        <v>5065.3780000000006</v>
      </c>
    </row>
    <row r="445" spans="1:8" ht="34.200000000000003" x14ac:dyDescent="0.25">
      <c r="A445" s="113" t="s">
        <v>26</v>
      </c>
      <c r="B445" s="113" t="s">
        <v>234</v>
      </c>
      <c r="C445" s="77" t="s">
        <v>852</v>
      </c>
      <c r="D445" s="114"/>
      <c r="E445" s="115" t="s">
        <v>851</v>
      </c>
      <c r="F445" s="89">
        <f>F446+F449</f>
        <v>19539.984</v>
      </c>
      <c r="G445" s="89">
        <f t="shared" ref="G445:H445" si="142">G446+G449</f>
        <v>5065.3780000000006</v>
      </c>
      <c r="H445" s="89">
        <f t="shared" si="142"/>
        <v>5065.3780000000006</v>
      </c>
    </row>
    <row r="446" spans="1:8" ht="45.6" x14ac:dyDescent="0.25">
      <c r="A446" s="113" t="s">
        <v>26</v>
      </c>
      <c r="B446" s="113" t="s">
        <v>234</v>
      </c>
      <c r="C446" s="77" t="s">
        <v>854</v>
      </c>
      <c r="D446" s="114"/>
      <c r="E446" s="115" t="s">
        <v>853</v>
      </c>
      <c r="F446" s="89">
        <f t="shared" ref="F446:H447" si="143">F447</f>
        <v>12028.715</v>
      </c>
      <c r="G446" s="89">
        <f t="shared" si="143"/>
        <v>4088.4720000000002</v>
      </c>
      <c r="H446" s="89">
        <f t="shared" si="143"/>
        <v>4088.4720000000002</v>
      </c>
    </row>
    <row r="447" spans="1:8" ht="34.200000000000003" x14ac:dyDescent="0.25">
      <c r="A447" s="113" t="s">
        <v>26</v>
      </c>
      <c r="B447" s="113" t="s">
        <v>234</v>
      </c>
      <c r="C447" s="77" t="s">
        <v>854</v>
      </c>
      <c r="D447" s="124" t="s">
        <v>236</v>
      </c>
      <c r="E447" s="132" t="s">
        <v>648</v>
      </c>
      <c r="F447" s="89">
        <f t="shared" si="143"/>
        <v>12028.715</v>
      </c>
      <c r="G447" s="89">
        <f t="shared" si="143"/>
        <v>4088.4720000000002</v>
      </c>
      <c r="H447" s="89">
        <f t="shared" si="143"/>
        <v>4088.4720000000002</v>
      </c>
    </row>
    <row r="448" spans="1:8" ht="22.8" x14ac:dyDescent="0.25">
      <c r="A448" s="113" t="s">
        <v>26</v>
      </c>
      <c r="B448" s="113" t="s">
        <v>234</v>
      </c>
      <c r="C448" s="77" t="s">
        <v>854</v>
      </c>
      <c r="D448" s="114" t="s">
        <v>238</v>
      </c>
      <c r="E448" s="115" t="s">
        <v>634</v>
      </c>
      <c r="F448" s="89">
        <v>12028.715</v>
      </c>
      <c r="G448" s="89">
        <v>4088.4720000000002</v>
      </c>
      <c r="H448" s="89">
        <v>4088.4720000000002</v>
      </c>
    </row>
    <row r="449" spans="1:8" ht="45.6" x14ac:dyDescent="0.25">
      <c r="A449" s="113" t="s">
        <v>26</v>
      </c>
      <c r="B449" s="113" t="s">
        <v>234</v>
      </c>
      <c r="C449" s="77" t="s">
        <v>856</v>
      </c>
      <c r="D449" s="113"/>
      <c r="E449" s="115" t="s">
        <v>855</v>
      </c>
      <c r="F449" s="89">
        <f>F450+F453</f>
        <v>7511.2690000000002</v>
      </c>
      <c r="G449" s="89">
        <f>G450+G453</f>
        <v>976.90599999999995</v>
      </c>
      <c r="H449" s="89">
        <f>H450+H453</f>
        <v>976.90599999999995</v>
      </c>
    </row>
    <row r="450" spans="1:8" ht="34.200000000000003" x14ac:dyDescent="0.25">
      <c r="A450" s="113" t="s">
        <v>26</v>
      </c>
      <c r="B450" s="113" t="s">
        <v>234</v>
      </c>
      <c r="C450" s="77" t="s">
        <v>856</v>
      </c>
      <c r="D450" s="124" t="s">
        <v>236</v>
      </c>
      <c r="E450" s="132" t="s">
        <v>648</v>
      </c>
      <c r="F450" s="89">
        <f>F451+F452</f>
        <v>7506.0439999999999</v>
      </c>
      <c r="G450" s="89">
        <f t="shared" ref="G450:H450" si="144">G451+G452</f>
        <v>976.90599999999995</v>
      </c>
      <c r="H450" s="89">
        <f t="shared" si="144"/>
        <v>976.90599999999995</v>
      </c>
    </row>
    <row r="451" spans="1:8" ht="22.8" x14ac:dyDescent="0.25">
      <c r="A451" s="113" t="s">
        <v>26</v>
      </c>
      <c r="B451" s="113" t="s">
        <v>234</v>
      </c>
      <c r="C451" s="77" t="s">
        <v>856</v>
      </c>
      <c r="D451" s="114" t="s">
        <v>238</v>
      </c>
      <c r="E451" s="115" t="s">
        <v>634</v>
      </c>
      <c r="F451" s="89">
        <v>7305.2380000000003</v>
      </c>
      <c r="G451" s="89">
        <v>592.1</v>
      </c>
      <c r="H451" s="89">
        <v>592.1</v>
      </c>
    </row>
    <row r="452" spans="1:8" x14ac:dyDescent="0.25">
      <c r="A452" s="113" t="s">
        <v>26</v>
      </c>
      <c r="B452" s="113" t="s">
        <v>234</v>
      </c>
      <c r="C452" s="77" t="s">
        <v>856</v>
      </c>
      <c r="D452" s="114">
        <v>247</v>
      </c>
      <c r="E452" s="115" t="s">
        <v>673</v>
      </c>
      <c r="F452" s="89">
        <v>200.80600000000001</v>
      </c>
      <c r="G452" s="89">
        <v>384.80599999999998</v>
      </c>
      <c r="H452" s="89">
        <v>384.80599999999998</v>
      </c>
    </row>
    <row r="453" spans="1:8" x14ac:dyDescent="0.25">
      <c r="A453" s="113" t="s">
        <v>26</v>
      </c>
      <c r="B453" s="113" t="s">
        <v>234</v>
      </c>
      <c r="C453" s="77" t="s">
        <v>856</v>
      </c>
      <c r="D453" s="114" t="s">
        <v>242</v>
      </c>
      <c r="E453" s="115" t="s">
        <v>243</v>
      </c>
      <c r="F453" s="89">
        <f>F454</f>
        <v>5.2249999999999996</v>
      </c>
      <c r="G453" s="89">
        <f t="shared" ref="G453:H453" si="145">G454</f>
        <v>0</v>
      </c>
      <c r="H453" s="89">
        <f t="shared" si="145"/>
        <v>0</v>
      </c>
    </row>
    <row r="454" spans="1:8" x14ac:dyDescent="0.25">
      <c r="A454" s="113" t="s">
        <v>26</v>
      </c>
      <c r="B454" s="113" t="s">
        <v>234</v>
      </c>
      <c r="C454" s="77" t="s">
        <v>856</v>
      </c>
      <c r="D454" s="114">
        <v>853</v>
      </c>
      <c r="E454" s="115" t="s">
        <v>687</v>
      </c>
      <c r="F454" s="89">
        <v>5.2249999999999996</v>
      </c>
      <c r="G454" s="89">
        <v>0</v>
      </c>
      <c r="H454" s="89">
        <v>0</v>
      </c>
    </row>
    <row r="455" spans="1:8" x14ac:dyDescent="0.25">
      <c r="A455" s="110" t="s">
        <v>26</v>
      </c>
      <c r="B455" s="110" t="s">
        <v>274</v>
      </c>
      <c r="C455" s="177"/>
      <c r="D455" s="111"/>
      <c r="E455" s="112" t="s">
        <v>272</v>
      </c>
      <c r="F455" s="91">
        <f>F456+F524</f>
        <v>363210.51500000001</v>
      </c>
      <c r="G455" s="91">
        <f>G456+G524</f>
        <v>135032.55799999999</v>
      </c>
      <c r="H455" s="91">
        <f>H456+H524</f>
        <v>4036.375</v>
      </c>
    </row>
    <row r="456" spans="1:8" ht="57" x14ac:dyDescent="0.25">
      <c r="A456" s="144" t="s">
        <v>26</v>
      </c>
      <c r="B456" s="144" t="s">
        <v>274</v>
      </c>
      <c r="C456" s="163" t="s">
        <v>251</v>
      </c>
      <c r="D456" s="145"/>
      <c r="E456" s="146" t="s">
        <v>977</v>
      </c>
      <c r="F456" s="147">
        <f t="shared" ref="F456:H456" si="146">F457</f>
        <v>362860.7</v>
      </c>
      <c r="G456" s="147">
        <f t="shared" si="146"/>
        <v>135032.55799999999</v>
      </c>
      <c r="H456" s="147">
        <f t="shared" si="146"/>
        <v>4036.375</v>
      </c>
    </row>
    <row r="457" spans="1:8" ht="57" x14ac:dyDescent="0.25">
      <c r="A457" s="113" t="s">
        <v>26</v>
      </c>
      <c r="B457" s="113" t="s">
        <v>274</v>
      </c>
      <c r="C457" s="77" t="s">
        <v>252</v>
      </c>
      <c r="D457" s="114"/>
      <c r="E457" s="115" t="s">
        <v>850</v>
      </c>
      <c r="F457" s="89">
        <f>F458+F470</f>
        <v>362860.7</v>
      </c>
      <c r="G457" s="89">
        <f>G458+G470</f>
        <v>135032.55799999999</v>
      </c>
      <c r="H457" s="89">
        <f>H458+H470</f>
        <v>4036.375</v>
      </c>
    </row>
    <row r="458" spans="1:8" ht="45.6" x14ac:dyDescent="0.25">
      <c r="A458" s="113" t="s">
        <v>26</v>
      </c>
      <c r="B458" s="113" t="s">
        <v>274</v>
      </c>
      <c r="C458" s="77" t="s">
        <v>253</v>
      </c>
      <c r="D458" s="114"/>
      <c r="E458" s="115" t="s">
        <v>857</v>
      </c>
      <c r="F458" s="89">
        <f>F459+F464+F467</f>
        <v>40996.065999999999</v>
      </c>
      <c r="G458" s="89">
        <f t="shared" ref="G458:H458" si="147">G459+G464+G467</f>
        <v>87729.222999999998</v>
      </c>
      <c r="H458" s="89">
        <f t="shared" si="147"/>
        <v>0</v>
      </c>
    </row>
    <row r="459" spans="1:8" ht="34.200000000000003" x14ac:dyDescent="0.25">
      <c r="A459" s="113" t="s">
        <v>26</v>
      </c>
      <c r="B459" s="113" t="s">
        <v>274</v>
      </c>
      <c r="C459" s="150" t="s">
        <v>429</v>
      </c>
      <c r="D459" s="114"/>
      <c r="E459" s="115" t="s">
        <v>858</v>
      </c>
      <c r="F459" s="89">
        <f>F460+F462</f>
        <v>1461.732</v>
      </c>
      <c r="G459" s="89">
        <f t="shared" ref="G459:H460" si="148">G460</f>
        <v>0</v>
      </c>
      <c r="H459" s="89">
        <f t="shared" si="148"/>
        <v>0</v>
      </c>
    </row>
    <row r="460" spans="1:8" ht="34.200000000000003" x14ac:dyDescent="0.25">
      <c r="A460" s="113" t="s">
        <v>26</v>
      </c>
      <c r="B460" s="113" t="s">
        <v>274</v>
      </c>
      <c r="C460" s="150" t="s">
        <v>429</v>
      </c>
      <c r="D460" s="124" t="s">
        <v>236</v>
      </c>
      <c r="E460" s="132" t="s">
        <v>648</v>
      </c>
      <c r="F460" s="89">
        <f>F461</f>
        <v>758.77300000000002</v>
      </c>
      <c r="G460" s="89">
        <f t="shared" si="148"/>
        <v>0</v>
      </c>
      <c r="H460" s="89">
        <f t="shared" si="148"/>
        <v>0</v>
      </c>
    </row>
    <row r="461" spans="1:8" ht="22.8" x14ac:dyDescent="0.25">
      <c r="A461" s="113" t="s">
        <v>26</v>
      </c>
      <c r="B461" s="113" t="s">
        <v>274</v>
      </c>
      <c r="C461" s="150" t="s">
        <v>429</v>
      </c>
      <c r="D461" s="114" t="s">
        <v>238</v>
      </c>
      <c r="E461" s="115" t="s">
        <v>634</v>
      </c>
      <c r="F461" s="89">
        <v>758.77300000000002</v>
      </c>
      <c r="G461" s="89">
        <v>0</v>
      </c>
      <c r="H461" s="89">
        <v>0</v>
      </c>
    </row>
    <row r="462" spans="1:8" ht="34.200000000000003" x14ac:dyDescent="0.25">
      <c r="A462" s="113" t="s">
        <v>26</v>
      </c>
      <c r="B462" s="113" t="s">
        <v>274</v>
      </c>
      <c r="C462" s="150" t="s">
        <v>429</v>
      </c>
      <c r="D462" s="114">
        <v>400</v>
      </c>
      <c r="E462" s="115" t="s">
        <v>396</v>
      </c>
      <c r="F462" s="89">
        <f>F463</f>
        <v>702.95899999999995</v>
      </c>
      <c r="G462" s="89">
        <f t="shared" ref="G462:H462" si="149">G463</f>
        <v>0</v>
      </c>
      <c r="H462" s="89">
        <f t="shared" si="149"/>
        <v>0</v>
      </c>
    </row>
    <row r="463" spans="1:8" ht="45.6" x14ac:dyDescent="0.25">
      <c r="A463" s="113" t="s">
        <v>26</v>
      </c>
      <c r="B463" s="113" t="s">
        <v>274</v>
      </c>
      <c r="C463" s="150" t="s">
        <v>429</v>
      </c>
      <c r="D463" s="114">
        <v>414</v>
      </c>
      <c r="E463" s="115" t="s">
        <v>395</v>
      </c>
      <c r="F463" s="89">
        <v>702.95899999999995</v>
      </c>
      <c r="G463" s="89">
        <v>0</v>
      </c>
      <c r="H463" s="89">
        <v>0</v>
      </c>
    </row>
    <row r="464" spans="1:8" ht="34.200000000000003" x14ac:dyDescent="0.25">
      <c r="A464" s="113" t="s">
        <v>26</v>
      </c>
      <c r="B464" s="113" t="s">
        <v>274</v>
      </c>
      <c r="C464" s="113" t="s">
        <v>692</v>
      </c>
      <c r="D464" s="113"/>
      <c r="E464" s="115" t="s">
        <v>859</v>
      </c>
      <c r="F464" s="89">
        <f>F465</f>
        <v>3953.4340000000002</v>
      </c>
      <c r="G464" s="89">
        <f t="shared" ref="G464:H465" si="150">G465</f>
        <v>8772.9230000000007</v>
      </c>
      <c r="H464" s="89">
        <f t="shared" si="150"/>
        <v>0</v>
      </c>
    </row>
    <row r="465" spans="1:8" ht="34.200000000000003" x14ac:dyDescent="0.25">
      <c r="A465" s="113" t="s">
        <v>26</v>
      </c>
      <c r="B465" s="113" t="s">
        <v>274</v>
      </c>
      <c r="C465" s="113" t="s">
        <v>692</v>
      </c>
      <c r="D465" s="114">
        <v>400</v>
      </c>
      <c r="E465" s="115" t="s">
        <v>396</v>
      </c>
      <c r="F465" s="89">
        <f>F466</f>
        <v>3953.4340000000002</v>
      </c>
      <c r="G465" s="89">
        <f t="shared" si="150"/>
        <v>8772.9230000000007</v>
      </c>
      <c r="H465" s="89">
        <f t="shared" si="150"/>
        <v>0</v>
      </c>
    </row>
    <row r="466" spans="1:8" ht="45.6" x14ac:dyDescent="0.25">
      <c r="A466" s="113" t="s">
        <v>26</v>
      </c>
      <c r="B466" s="113" t="s">
        <v>274</v>
      </c>
      <c r="C466" s="113" t="s">
        <v>692</v>
      </c>
      <c r="D466" s="114">
        <v>414</v>
      </c>
      <c r="E466" s="115" t="s">
        <v>395</v>
      </c>
      <c r="F466" s="89">
        <v>3953.4340000000002</v>
      </c>
      <c r="G466" s="89">
        <v>8772.9230000000007</v>
      </c>
      <c r="H466" s="89">
        <v>0</v>
      </c>
    </row>
    <row r="467" spans="1:8" ht="34.200000000000003" x14ac:dyDescent="0.25">
      <c r="A467" s="113" t="s">
        <v>26</v>
      </c>
      <c r="B467" s="113" t="s">
        <v>274</v>
      </c>
      <c r="C467" s="113" t="s">
        <v>1039</v>
      </c>
      <c r="D467" s="114"/>
      <c r="E467" s="115" t="s">
        <v>1038</v>
      </c>
      <c r="F467" s="89">
        <f>F468</f>
        <v>35580.9</v>
      </c>
      <c r="G467" s="89">
        <f t="shared" ref="G467:H468" si="151">G468</f>
        <v>78956.3</v>
      </c>
      <c r="H467" s="89">
        <f t="shared" si="151"/>
        <v>0</v>
      </c>
    </row>
    <row r="468" spans="1:8" ht="34.200000000000003" x14ac:dyDescent="0.25">
      <c r="A468" s="113" t="s">
        <v>26</v>
      </c>
      <c r="B468" s="113" t="s">
        <v>274</v>
      </c>
      <c r="C468" s="113" t="s">
        <v>1039</v>
      </c>
      <c r="D468" s="114">
        <v>400</v>
      </c>
      <c r="E468" s="115" t="s">
        <v>396</v>
      </c>
      <c r="F468" s="89">
        <f>F469</f>
        <v>35580.9</v>
      </c>
      <c r="G468" s="89">
        <f t="shared" si="151"/>
        <v>78956.3</v>
      </c>
      <c r="H468" s="89">
        <f t="shared" si="151"/>
        <v>0</v>
      </c>
    </row>
    <row r="469" spans="1:8" ht="45.6" x14ac:dyDescent="0.25">
      <c r="A469" s="113" t="s">
        <v>26</v>
      </c>
      <c r="B469" s="113" t="s">
        <v>274</v>
      </c>
      <c r="C469" s="113" t="s">
        <v>1039</v>
      </c>
      <c r="D469" s="114">
        <v>414</v>
      </c>
      <c r="E469" s="115" t="s">
        <v>395</v>
      </c>
      <c r="F469" s="89">
        <v>35580.9</v>
      </c>
      <c r="G469" s="89">
        <v>78956.3</v>
      </c>
      <c r="H469" s="89">
        <v>0</v>
      </c>
    </row>
    <row r="470" spans="1:8" ht="45.6" x14ac:dyDescent="0.25">
      <c r="A470" s="113" t="s">
        <v>26</v>
      </c>
      <c r="B470" s="113" t="s">
        <v>274</v>
      </c>
      <c r="C470" s="77" t="s">
        <v>256</v>
      </c>
      <c r="D470" s="114"/>
      <c r="E470" s="115" t="s">
        <v>860</v>
      </c>
      <c r="F470" s="160">
        <f>F474+F477+F482+F485+F488+F494+F497+F500+F503+F506+F509+F512+F515+F518+F471+F521</f>
        <v>321864.63400000002</v>
      </c>
      <c r="G470" s="160">
        <f t="shared" ref="G470:H470" si="152">G474+G477+G482+G485+G488+G494+G497+G500+G503+G506+G509+G512+G515+G518+G471+G521</f>
        <v>47303.334999999999</v>
      </c>
      <c r="H470" s="160">
        <f t="shared" si="152"/>
        <v>4036.375</v>
      </c>
    </row>
    <row r="471" spans="1:8" ht="68.400000000000006" x14ac:dyDescent="0.25">
      <c r="A471" s="113" t="s">
        <v>26</v>
      </c>
      <c r="B471" s="113" t="s">
        <v>274</v>
      </c>
      <c r="C471" s="161" t="s">
        <v>647</v>
      </c>
      <c r="D471" s="114"/>
      <c r="E471" s="115" t="s">
        <v>1156</v>
      </c>
      <c r="F471" s="160">
        <f>F472</f>
        <v>19364.071</v>
      </c>
      <c r="G471" s="160">
        <f t="shared" ref="G471:H472" si="153">G472</f>
        <v>0</v>
      </c>
      <c r="H471" s="160">
        <f t="shared" si="153"/>
        <v>0</v>
      </c>
    </row>
    <row r="472" spans="1:8" x14ac:dyDescent="0.25">
      <c r="A472" s="113" t="s">
        <v>26</v>
      </c>
      <c r="B472" s="113" t="s">
        <v>274</v>
      </c>
      <c r="C472" s="161" t="s">
        <v>647</v>
      </c>
      <c r="D472" s="114" t="s">
        <v>242</v>
      </c>
      <c r="E472" s="115" t="s">
        <v>243</v>
      </c>
      <c r="F472" s="160">
        <f>F473</f>
        <v>19364.071</v>
      </c>
      <c r="G472" s="160">
        <f t="shared" si="153"/>
        <v>0</v>
      </c>
      <c r="H472" s="160">
        <f t="shared" si="153"/>
        <v>0</v>
      </c>
    </row>
    <row r="473" spans="1:8" ht="79.8" x14ac:dyDescent="0.25">
      <c r="A473" s="113" t="s">
        <v>26</v>
      </c>
      <c r="B473" s="113" t="s">
        <v>274</v>
      </c>
      <c r="C473" s="161" t="s">
        <v>647</v>
      </c>
      <c r="D473" s="114">
        <v>813</v>
      </c>
      <c r="E473" s="115" t="s">
        <v>1170</v>
      </c>
      <c r="F473" s="160">
        <v>19364.071</v>
      </c>
      <c r="G473" s="89">
        <v>0</v>
      </c>
      <c r="H473" s="89">
        <v>0</v>
      </c>
    </row>
    <row r="474" spans="1:8" ht="45.6" x14ac:dyDescent="0.25">
      <c r="A474" s="113" t="s">
        <v>26</v>
      </c>
      <c r="B474" s="113" t="s">
        <v>274</v>
      </c>
      <c r="C474" s="77" t="s">
        <v>862</v>
      </c>
      <c r="D474" s="114"/>
      <c r="E474" s="149" t="s">
        <v>861</v>
      </c>
      <c r="F474" s="178">
        <f t="shared" ref="F474:H475" si="154">F475</f>
        <v>6291.48</v>
      </c>
      <c r="G474" s="179">
        <f t="shared" si="154"/>
        <v>0</v>
      </c>
      <c r="H474" s="179">
        <f t="shared" si="154"/>
        <v>0</v>
      </c>
    </row>
    <row r="475" spans="1:8" ht="34.200000000000003" x14ac:dyDescent="0.25">
      <c r="A475" s="113" t="s">
        <v>26</v>
      </c>
      <c r="B475" s="113" t="s">
        <v>274</v>
      </c>
      <c r="C475" s="77" t="s">
        <v>862</v>
      </c>
      <c r="D475" s="124" t="s">
        <v>236</v>
      </c>
      <c r="E475" s="132" t="s">
        <v>648</v>
      </c>
      <c r="F475" s="178">
        <f t="shared" si="154"/>
        <v>6291.48</v>
      </c>
      <c r="G475" s="179">
        <f t="shared" si="154"/>
        <v>0</v>
      </c>
      <c r="H475" s="179">
        <f t="shared" si="154"/>
        <v>0</v>
      </c>
    </row>
    <row r="476" spans="1:8" ht="45.6" x14ac:dyDescent="0.25">
      <c r="A476" s="113" t="s">
        <v>26</v>
      </c>
      <c r="B476" s="113" t="s">
        <v>274</v>
      </c>
      <c r="C476" s="77" t="s">
        <v>862</v>
      </c>
      <c r="D476" s="114">
        <v>243</v>
      </c>
      <c r="E476" s="115" t="s">
        <v>1007</v>
      </c>
      <c r="F476" s="178">
        <v>6291.48</v>
      </c>
      <c r="G476" s="179">
        <v>0</v>
      </c>
      <c r="H476" s="179">
        <v>0</v>
      </c>
    </row>
    <row r="477" spans="1:8" ht="45.6" x14ac:dyDescent="0.25">
      <c r="A477" s="113" t="s">
        <v>26</v>
      </c>
      <c r="B477" s="113" t="s">
        <v>274</v>
      </c>
      <c r="C477" s="77" t="s">
        <v>3</v>
      </c>
      <c r="D477" s="114"/>
      <c r="E477" s="115" t="s">
        <v>863</v>
      </c>
      <c r="F477" s="178">
        <f>F478+F480</f>
        <v>50230.929999999993</v>
      </c>
      <c r="G477" s="178">
        <f>G478+G480</f>
        <v>47303.334999999999</v>
      </c>
      <c r="H477" s="178">
        <f>H478+H480</f>
        <v>4036.375</v>
      </c>
    </row>
    <row r="478" spans="1:8" ht="34.200000000000003" x14ac:dyDescent="0.25">
      <c r="A478" s="113" t="s">
        <v>26</v>
      </c>
      <c r="B478" s="113" t="s">
        <v>274</v>
      </c>
      <c r="C478" s="77" t="s">
        <v>3</v>
      </c>
      <c r="D478" s="124" t="s">
        <v>236</v>
      </c>
      <c r="E478" s="132" t="s">
        <v>648</v>
      </c>
      <c r="F478" s="178">
        <f>F479</f>
        <v>16670.691999999999</v>
      </c>
      <c r="G478" s="178">
        <f t="shared" ref="G478:H478" si="155">G479</f>
        <v>6927.6350000000002</v>
      </c>
      <c r="H478" s="178">
        <f t="shared" si="155"/>
        <v>4036.375</v>
      </c>
    </row>
    <row r="479" spans="1:8" ht="22.8" x14ac:dyDescent="0.25">
      <c r="A479" s="113" t="s">
        <v>26</v>
      </c>
      <c r="B479" s="113" t="s">
        <v>274</v>
      </c>
      <c r="C479" s="77" t="s">
        <v>3</v>
      </c>
      <c r="D479" s="114" t="s">
        <v>238</v>
      </c>
      <c r="E479" s="115" t="s">
        <v>634</v>
      </c>
      <c r="F479" s="178">
        <v>16670.691999999999</v>
      </c>
      <c r="G479" s="178">
        <v>6927.6350000000002</v>
      </c>
      <c r="H479" s="178">
        <v>4036.375</v>
      </c>
    </row>
    <row r="480" spans="1:8" ht="34.200000000000003" x14ac:dyDescent="0.25">
      <c r="A480" s="113" t="s">
        <v>26</v>
      </c>
      <c r="B480" s="113" t="s">
        <v>274</v>
      </c>
      <c r="C480" s="77" t="s">
        <v>3</v>
      </c>
      <c r="D480" s="114">
        <v>400</v>
      </c>
      <c r="E480" s="115" t="s">
        <v>396</v>
      </c>
      <c r="F480" s="178">
        <f>F481</f>
        <v>33560.237999999998</v>
      </c>
      <c r="G480" s="178">
        <f t="shared" ref="G480:H480" si="156">G481</f>
        <v>40375.699999999997</v>
      </c>
      <c r="H480" s="178">
        <f t="shared" si="156"/>
        <v>0</v>
      </c>
    </row>
    <row r="481" spans="1:8" ht="45.6" x14ac:dyDescent="0.25">
      <c r="A481" s="113" t="s">
        <v>26</v>
      </c>
      <c r="B481" s="113" t="s">
        <v>274</v>
      </c>
      <c r="C481" s="77" t="s">
        <v>3</v>
      </c>
      <c r="D481" s="114">
        <v>414</v>
      </c>
      <c r="E481" s="115" t="s">
        <v>395</v>
      </c>
      <c r="F481" s="178">
        <v>33560.237999999998</v>
      </c>
      <c r="G481" s="178">
        <v>40375.699999999997</v>
      </c>
      <c r="H481" s="178">
        <v>0</v>
      </c>
    </row>
    <row r="482" spans="1:8" ht="22.8" x14ac:dyDescent="0.25">
      <c r="A482" s="113" t="s">
        <v>26</v>
      </c>
      <c r="B482" s="113" t="s">
        <v>274</v>
      </c>
      <c r="C482" s="77" t="s">
        <v>5</v>
      </c>
      <c r="D482" s="114"/>
      <c r="E482" s="115" t="s">
        <v>864</v>
      </c>
      <c r="F482" s="178">
        <f>F483</f>
        <v>560</v>
      </c>
      <c r="G482" s="178">
        <f t="shared" ref="G482:H483" si="157">G483</f>
        <v>0</v>
      </c>
      <c r="H482" s="178">
        <f t="shared" si="157"/>
        <v>0</v>
      </c>
    </row>
    <row r="483" spans="1:8" ht="34.200000000000003" x14ac:dyDescent="0.25">
      <c r="A483" s="113" t="s">
        <v>26</v>
      </c>
      <c r="B483" s="113" t="s">
        <v>274</v>
      </c>
      <c r="C483" s="77" t="s">
        <v>5</v>
      </c>
      <c r="D483" s="124" t="s">
        <v>236</v>
      </c>
      <c r="E483" s="132" t="s">
        <v>648</v>
      </c>
      <c r="F483" s="178">
        <f>F484</f>
        <v>560</v>
      </c>
      <c r="G483" s="178">
        <f t="shared" si="157"/>
        <v>0</v>
      </c>
      <c r="H483" s="178">
        <f t="shared" si="157"/>
        <v>0</v>
      </c>
    </row>
    <row r="484" spans="1:8" ht="22.8" x14ac:dyDescent="0.25">
      <c r="A484" s="113" t="s">
        <v>26</v>
      </c>
      <c r="B484" s="113" t="s">
        <v>274</v>
      </c>
      <c r="C484" s="77" t="s">
        <v>5</v>
      </c>
      <c r="D484" s="114" t="s">
        <v>238</v>
      </c>
      <c r="E484" s="115" t="s">
        <v>634</v>
      </c>
      <c r="F484" s="178">
        <v>560</v>
      </c>
      <c r="G484" s="179">
        <v>0</v>
      </c>
      <c r="H484" s="179">
        <v>0</v>
      </c>
    </row>
    <row r="485" spans="1:8" ht="22.8" x14ac:dyDescent="0.25">
      <c r="A485" s="113" t="s">
        <v>26</v>
      </c>
      <c r="B485" s="113" t="s">
        <v>274</v>
      </c>
      <c r="C485" s="77" t="s">
        <v>7</v>
      </c>
      <c r="D485" s="114"/>
      <c r="E485" s="115" t="s">
        <v>865</v>
      </c>
      <c r="F485" s="178">
        <f>F486</f>
        <v>5389.9009999999998</v>
      </c>
      <c r="G485" s="178">
        <f t="shared" ref="G485:H486" si="158">G486</f>
        <v>0</v>
      </c>
      <c r="H485" s="178">
        <f t="shared" si="158"/>
        <v>0</v>
      </c>
    </row>
    <row r="486" spans="1:8" ht="34.200000000000003" x14ac:dyDescent="0.25">
      <c r="A486" s="113" t="s">
        <v>26</v>
      </c>
      <c r="B486" s="113" t="s">
        <v>274</v>
      </c>
      <c r="C486" s="77" t="s">
        <v>7</v>
      </c>
      <c r="D486" s="124" t="s">
        <v>236</v>
      </c>
      <c r="E486" s="132" t="s">
        <v>648</v>
      </c>
      <c r="F486" s="178">
        <f>F487</f>
        <v>5389.9009999999998</v>
      </c>
      <c r="G486" s="178">
        <f t="shared" si="158"/>
        <v>0</v>
      </c>
      <c r="H486" s="178">
        <f t="shared" si="158"/>
        <v>0</v>
      </c>
    </row>
    <row r="487" spans="1:8" ht="22.8" x14ac:dyDescent="0.25">
      <c r="A487" s="113" t="s">
        <v>26</v>
      </c>
      <c r="B487" s="113" t="s">
        <v>274</v>
      </c>
      <c r="C487" s="77" t="s">
        <v>7</v>
      </c>
      <c r="D487" s="114" t="s">
        <v>238</v>
      </c>
      <c r="E487" s="115" t="s">
        <v>634</v>
      </c>
      <c r="F487" s="178">
        <v>5389.9009999999998</v>
      </c>
      <c r="G487" s="179">
        <v>0</v>
      </c>
      <c r="H487" s="179">
        <v>0</v>
      </c>
    </row>
    <row r="488" spans="1:8" ht="45.6" x14ac:dyDescent="0.25">
      <c r="A488" s="113" t="s">
        <v>26</v>
      </c>
      <c r="B488" s="113" t="s">
        <v>274</v>
      </c>
      <c r="C488" s="77" t="s">
        <v>9</v>
      </c>
      <c r="D488" s="114"/>
      <c r="E488" s="115" t="s">
        <v>866</v>
      </c>
      <c r="F488" s="178">
        <f>F489+F492</f>
        <v>10408.356</v>
      </c>
      <c r="G488" s="178">
        <f>G489+G492</f>
        <v>0</v>
      </c>
      <c r="H488" s="178">
        <f>H489+H492</f>
        <v>0</v>
      </c>
    </row>
    <row r="489" spans="1:8" ht="34.200000000000003" x14ac:dyDescent="0.25">
      <c r="A489" s="113" t="s">
        <v>26</v>
      </c>
      <c r="B489" s="113" t="s">
        <v>274</v>
      </c>
      <c r="C489" s="77" t="s">
        <v>9</v>
      </c>
      <c r="D489" s="124" t="s">
        <v>236</v>
      </c>
      <c r="E489" s="132" t="s">
        <v>648</v>
      </c>
      <c r="F489" s="178">
        <f>F490+F491</f>
        <v>10408.296</v>
      </c>
      <c r="G489" s="178">
        <f t="shared" ref="G489:H489" si="159">G490+G491</f>
        <v>0</v>
      </c>
      <c r="H489" s="178">
        <f t="shared" si="159"/>
        <v>0</v>
      </c>
    </row>
    <row r="490" spans="1:8" ht="45.6" x14ac:dyDescent="0.25">
      <c r="A490" s="113" t="s">
        <v>26</v>
      </c>
      <c r="B490" s="113" t="s">
        <v>274</v>
      </c>
      <c r="C490" s="77" t="s">
        <v>9</v>
      </c>
      <c r="D490" s="114">
        <v>243</v>
      </c>
      <c r="E490" s="115" t="s">
        <v>1007</v>
      </c>
      <c r="F490" s="178">
        <v>9198.2960000000003</v>
      </c>
      <c r="G490" s="179">
        <v>0</v>
      </c>
      <c r="H490" s="179">
        <v>0</v>
      </c>
    </row>
    <row r="491" spans="1:8" ht="22.8" x14ac:dyDescent="0.25">
      <c r="A491" s="113" t="s">
        <v>26</v>
      </c>
      <c r="B491" s="113" t="s">
        <v>274</v>
      </c>
      <c r="C491" s="77" t="s">
        <v>9</v>
      </c>
      <c r="D491" s="114" t="s">
        <v>238</v>
      </c>
      <c r="E491" s="115" t="s">
        <v>634</v>
      </c>
      <c r="F491" s="178">
        <v>1210</v>
      </c>
      <c r="G491" s="179">
        <v>0</v>
      </c>
      <c r="H491" s="179">
        <v>0</v>
      </c>
    </row>
    <row r="492" spans="1:8" x14ac:dyDescent="0.25">
      <c r="A492" s="113" t="s">
        <v>26</v>
      </c>
      <c r="B492" s="113" t="s">
        <v>274</v>
      </c>
      <c r="C492" s="77" t="s">
        <v>9</v>
      </c>
      <c r="D492" s="124" t="s">
        <v>242</v>
      </c>
      <c r="E492" s="132" t="s">
        <v>243</v>
      </c>
      <c r="F492" s="178">
        <f>F493</f>
        <v>0.06</v>
      </c>
      <c r="G492" s="178">
        <f t="shared" ref="G492:H492" si="160">G493</f>
        <v>0</v>
      </c>
      <c r="H492" s="178">
        <f t="shared" si="160"/>
        <v>0</v>
      </c>
    </row>
    <row r="493" spans="1:8" x14ac:dyDescent="0.25">
      <c r="A493" s="113" t="s">
        <v>26</v>
      </c>
      <c r="B493" s="113" t="s">
        <v>274</v>
      </c>
      <c r="C493" s="77" t="s">
        <v>9</v>
      </c>
      <c r="D493" s="114">
        <v>853</v>
      </c>
      <c r="E493" s="115" t="s">
        <v>687</v>
      </c>
      <c r="F493" s="178">
        <v>0.06</v>
      </c>
      <c r="G493" s="179">
        <v>0</v>
      </c>
      <c r="H493" s="179">
        <v>0</v>
      </c>
    </row>
    <row r="494" spans="1:8" ht="45.6" x14ac:dyDescent="0.25">
      <c r="A494" s="113" t="s">
        <v>26</v>
      </c>
      <c r="B494" s="113" t="s">
        <v>274</v>
      </c>
      <c r="C494" s="77" t="s">
        <v>868</v>
      </c>
      <c r="D494" s="114"/>
      <c r="E494" s="115" t="s">
        <v>867</v>
      </c>
      <c r="F494" s="178">
        <f>F495</f>
        <v>14030.584000000001</v>
      </c>
      <c r="G494" s="178">
        <f t="shared" ref="G494:H495" si="161">G495</f>
        <v>0</v>
      </c>
      <c r="H494" s="178">
        <f t="shared" si="161"/>
        <v>0</v>
      </c>
    </row>
    <row r="495" spans="1:8" ht="34.200000000000003" x14ac:dyDescent="0.25">
      <c r="A495" s="113" t="s">
        <v>26</v>
      </c>
      <c r="B495" s="113" t="s">
        <v>274</v>
      </c>
      <c r="C495" s="77" t="s">
        <v>868</v>
      </c>
      <c r="D495" s="124" t="s">
        <v>236</v>
      </c>
      <c r="E495" s="132" t="s">
        <v>648</v>
      </c>
      <c r="F495" s="178">
        <f>F496</f>
        <v>14030.584000000001</v>
      </c>
      <c r="G495" s="178">
        <f t="shared" si="161"/>
        <v>0</v>
      </c>
      <c r="H495" s="178">
        <f t="shared" si="161"/>
        <v>0</v>
      </c>
    </row>
    <row r="496" spans="1:8" ht="45.6" x14ac:dyDescent="0.25">
      <c r="A496" s="113" t="s">
        <v>26</v>
      </c>
      <c r="B496" s="113" t="s">
        <v>274</v>
      </c>
      <c r="C496" s="77" t="s">
        <v>868</v>
      </c>
      <c r="D496" s="114">
        <v>243</v>
      </c>
      <c r="E496" s="115" t="s">
        <v>1007</v>
      </c>
      <c r="F496" s="178">
        <v>14030.584000000001</v>
      </c>
      <c r="G496" s="179">
        <v>0</v>
      </c>
      <c r="H496" s="179">
        <v>0</v>
      </c>
    </row>
    <row r="497" spans="1:8" ht="45.6" x14ac:dyDescent="0.25">
      <c r="A497" s="113" t="s">
        <v>26</v>
      </c>
      <c r="B497" s="113" t="s">
        <v>274</v>
      </c>
      <c r="C497" s="77" t="s">
        <v>1158</v>
      </c>
      <c r="D497" s="114"/>
      <c r="E497" s="115" t="s">
        <v>1157</v>
      </c>
      <c r="F497" s="178">
        <f>F498</f>
        <v>30758.27</v>
      </c>
      <c r="G497" s="178">
        <f t="shared" ref="G497:H498" si="162">G498</f>
        <v>0</v>
      </c>
      <c r="H497" s="178">
        <f t="shared" si="162"/>
        <v>0</v>
      </c>
    </row>
    <row r="498" spans="1:8" ht="34.200000000000003" x14ac:dyDescent="0.25">
      <c r="A498" s="113" t="s">
        <v>26</v>
      </c>
      <c r="B498" s="113" t="s">
        <v>274</v>
      </c>
      <c r="C498" s="77" t="s">
        <v>1158</v>
      </c>
      <c r="D498" s="124" t="s">
        <v>236</v>
      </c>
      <c r="E498" s="132" t="s">
        <v>648</v>
      </c>
      <c r="F498" s="178">
        <f>F499</f>
        <v>30758.27</v>
      </c>
      <c r="G498" s="178">
        <f t="shared" si="162"/>
        <v>0</v>
      </c>
      <c r="H498" s="178">
        <f t="shared" si="162"/>
        <v>0</v>
      </c>
    </row>
    <row r="499" spans="1:8" ht="45.6" x14ac:dyDescent="0.25">
      <c r="A499" s="113" t="s">
        <v>26</v>
      </c>
      <c r="B499" s="113" t="s">
        <v>274</v>
      </c>
      <c r="C499" s="77" t="s">
        <v>1158</v>
      </c>
      <c r="D499" s="114">
        <v>243</v>
      </c>
      <c r="E499" s="115" t="s">
        <v>1007</v>
      </c>
      <c r="F499" s="178">
        <v>30758.27</v>
      </c>
      <c r="G499" s="179">
        <v>0</v>
      </c>
      <c r="H499" s="179">
        <v>0</v>
      </c>
    </row>
    <row r="500" spans="1:8" ht="22.8" x14ac:dyDescent="0.25">
      <c r="A500" s="113" t="s">
        <v>26</v>
      </c>
      <c r="B500" s="113" t="s">
        <v>274</v>
      </c>
      <c r="C500" s="77" t="s">
        <v>631</v>
      </c>
      <c r="D500" s="114"/>
      <c r="E500" s="115" t="s">
        <v>1072</v>
      </c>
      <c r="F500" s="178">
        <f>F501</f>
        <v>74983.448000000004</v>
      </c>
      <c r="G500" s="178">
        <f t="shared" ref="G500:H501" si="163">G501</f>
        <v>0</v>
      </c>
      <c r="H500" s="178">
        <f t="shared" si="163"/>
        <v>0</v>
      </c>
    </row>
    <row r="501" spans="1:8" ht="34.200000000000003" x14ac:dyDescent="0.25">
      <c r="A501" s="113" t="s">
        <v>26</v>
      </c>
      <c r="B501" s="113" t="s">
        <v>274</v>
      </c>
      <c r="C501" s="77" t="s">
        <v>631</v>
      </c>
      <c r="D501" s="124" t="s">
        <v>236</v>
      </c>
      <c r="E501" s="132" t="s">
        <v>648</v>
      </c>
      <c r="F501" s="178">
        <f>F502</f>
        <v>74983.448000000004</v>
      </c>
      <c r="G501" s="178">
        <f t="shared" si="163"/>
        <v>0</v>
      </c>
      <c r="H501" s="178">
        <f t="shared" si="163"/>
        <v>0</v>
      </c>
    </row>
    <row r="502" spans="1:8" ht="22.8" x14ac:dyDescent="0.25">
      <c r="A502" s="113" t="s">
        <v>26</v>
      </c>
      <c r="B502" s="113" t="s">
        <v>274</v>
      </c>
      <c r="C502" s="77" t="s">
        <v>631</v>
      </c>
      <c r="D502" s="114" t="s">
        <v>238</v>
      </c>
      <c r="E502" s="115" t="s">
        <v>634</v>
      </c>
      <c r="F502" s="178">
        <v>74983.448000000004</v>
      </c>
      <c r="G502" s="179">
        <v>0</v>
      </c>
      <c r="H502" s="179">
        <v>0</v>
      </c>
    </row>
    <row r="503" spans="1:8" ht="79.8" x14ac:dyDescent="0.25">
      <c r="A503" s="113" t="s">
        <v>26</v>
      </c>
      <c r="B503" s="113" t="s">
        <v>274</v>
      </c>
      <c r="C503" s="161" t="s">
        <v>1103</v>
      </c>
      <c r="D503" s="114"/>
      <c r="E503" s="180" t="s">
        <v>1104</v>
      </c>
      <c r="F503" s="160">
        <f t="shared" ref="F503:H504" si="164">F504</f>
        <v>48857.26</v>
      </c>
      <c r="G503" s="89">
        <f t="shared" si="164"/>
        <v>0</v>
      </c>
      <c r="H503" s="89">
        <f t="shared" si="164"/>
        <v>0</v>
      </c>
    </row>
    <row r="504" spans="1:8" x14ac:dyDescent="0.25">
      <c r="A504" s="113" t="s">
        <v>26</v>
      </c>
      <c r="B504" s="113" t="s">
        <v>274</v>
      </c>
      <c r="C504" s="161" t="s">
        <v>1103</v>
      </c>
      <c r="D504" s="114" t="s">
        <v>242</v>
      </c>
      <c r="E504" s="115" t="s">
        <v>243</v>
      </c>
      <c r="F504" s="160">
        <f t="shared" si="164"/>
        <v>48857.26</v>
      </c>
      <c r="G504" s="89">
        <f t="shared" si="164"/>
        <v>0</v>
      </c>
      <c r="H504" s="89">
        <f t="shared" si="164"/>
        <v>0</v>
      </c>
    </row>
    <row r="505" spans="1:8" ht="79.8" x14ac:dyDescent="0.25">
      <c r="A505" s="113" t="s">
        <v>26</v>
      </c>
      <c r="B505" s="113" t="s">
        <v>274</v>
      </c>
      <c r="C505" s="161" t="s">
        <v>1103</v>
      </c>
      <c r="D505" s="114">
        <v>813</v>
      </c>
      <c r="E505" s="115" t="s">
        <v>1170</v>
      </c>
      <c r="F505" s="160">
        <v>48857.26</v>
      </c>
      <c r="G505" s="89">
        <v>0</v>
      </c>
      <c r="H505" s="89">
        <v>0</v>
      </c>
    </row>
    <row r="506" spans="1:8" ht="22.8" x14ac:dyDescent="0.25">
      <c r="A506" s="113" t="s">
        <v>26</v>
      </c>
      <c r="B506" s="113" t="s">
        <v>274</v>
      </c>
      <c r="C506" s="161" t="s">
        <v>1147</v>
      </c>
      <c r="D506" s="114"/>
      <c r="E506" s="115" t="s">
        <v>1148</v>
      </c>
      <c r="F506" s="160">
        <f>F507</f>
        <v>16922.793000000001</v>
      </c>
      <c r="G506" s="160">
        <f t="shared" ref="G506:H507" si="165">G507</f>
        <v>0</v>
      </c>
      <c r="H506" s="160">
        <f t="shared" si="165"/>
        <v>0</v>
      </c>
    </row>
    <row r="507" spans="1:8" ht="34.200000000000003" x14ac:dyDescent="0.25">
      <c r="A507" s="113" t="s">
        <v>26</v>
      </c>
      <c r="B507" s="113" t="s">
        <v>274</v>
      </c>
      <c r="C507" s="161" t="s">
        <v>1147</v>
      </c>
      <c r="D507" s="124" t="s">
        <v>236</v>
      </c>
      <c r="E507" s="132" t="s">
        <v>648</v>
      </c>
      <c r="F507" s="178">
        <f>F508</f>
        <v>16922.793000000001</v>
      </c>
      <c r="G507" s="178">
        <f t="shared" si="165"/>
        <v>0</v>
      </c>
      <c r="H507" s="178">
        <f t="shared" si="165"/>
        <v>0</v>
      </c>
    </row>
    <row r="508" spans="1:8" ht="22.8" x14ac:dyDescent="0.25">
      <c r="A508" s="113" t="s">
        <v>26</v>
      </c>
      <c r="B508" s="113" t="s">
        <v>274</v>
      </c>
      <c r="C508" s="161" t="s">
        <v>1147</v>
      </c>
      <c r="D508" s="114" t="s">
        <v>238</v>
      </c>
      <c r="E508" s="115" t="s">
        <v>634</v>
      </c>
      <c r="F508" s="178">
        <v>16922.793000000001</v>
      </c>
      <c r="G508" s="179">
        <v>0</v>
      </c>
      <c r="H508" s="179">
        <v>0</v>
      </c>
    </row>
    <row r="509" spans="1:8" ht="57" x14ac:dyDescent="0.25">
      <c r="A509" s="113" t="s">
        <v>26</v>
      </c>
      <c r="B509" s="113" t="s">
        <v>274</v>
      </c>
      <c r="C509" s="161" t="s">
        <v>1149</v>
      </c>
      <c r="D509" s="114"/>
      <c r="E509" s="115" t="s">
        <v>1171</v>
      </c>
      <c r="F509" s="160">
        <f>F510</f>
        <v>13490.86</v>
      </c>
      <c r="G509" s="160">
        <f t="shared" ref="G509:H510" si="166">G510</f>
        <v>0</v>
      </c>
      <c r="H509" s="160">
        <f t="shared" si="166"/>
        <v>0</v>
      </c>
    </row>
    <row r="510" spans="1:8" x14ac:dyDescent="0.25">
      <c r="A510" s="113" t="s">
        <v>26</v>
      </c>
      <c r="B510" s="113" t="s">
        <v>274</v>
      </c>
      <c r="C510" s="161" t="s">
        <v>1149</v>
      </c>
      <c r="D510" s="114" t="s">
        <v>242</v>
      </c>
      <c r="E510" s="115" t="s">
        <v>243</v>
      </c>
      <c r="F510" s="160">
        <f>F511</f>
        <v>13490.86</v>
      </c>
      <c r="G510" s="160">
        <f t="shared" si="166"/>
        <v>0</v>
      </c>
      <c r="H510" s="160">
        <f t="shared" si="166"/>
        <v>0</v>
      </c>
    </row>
    <row r="511" spans="1:8" ht="79.8" x14ac:dyDescent="0.25">
      <c r="A511" s="113" t="s">
        <v>26</v>
      </c>
      <c r="B511" s="113" t="s">
        <v>274</v>
      </c>
      <c r="C511" s="161" t="s">
        <v>1149</v>
      </c>
      <c r="D511" s="114">
        <v>813</v>
      </c>
      <c r="E511" s="115" t="s">
        <v>1170</v>
      </c>
      <c r="F511" s="160">
        <v>13490.86</v>
      </c>
      <c r="G511" s="89">
        <v>0</v>
      </c>
      <c r="H511" s="89">
        <v>0</v>
      </c>
    </row>
    <row r="512" spans="1:8" ht="57" x14ac:dyDescent="0.25">
      <c r="A512" s="113" t="s">
        <v>26</v>
      </c>
      <c r="B512" s="113" t="s">
        <v>274</v>
      </c>
      <c r="C512" s="161" t="s">
        <v>1150</v>
      </c>
      <c r="D512" s="114"/>
      <c r="E512" s="115" t="s">
        <v>1154</v>
      </c>
      <c r="F512" s="160">
        <f>F513</f>
        <v>1202.9000000000001</v>
      </c>
      <c r="G512" s="160">
        <f t="shared" ref="G512:H513" si="167">G513</f>
        <v>0</v>
      </c>
      <c r="H512" s="160">
        <f t="shared" si="167"/>
        <v>0</v>
      </c>
    </row>
    <row r="513" spans="1:8" x14ac:dyDescent="0.25">
      <c r="A513" s="113" t="s">
        <v>26</v>
      </c>
      <c r="B513" s="113" t="s">
        <v>274</v>
      </c>
      <c r="C513" s="161" t="s">
        <v>1150</v>
      </c>
      <c r="D513" s="114" t="s">
        <v>242</v>
      </c>
      <c r="E513" s="115" t="s">
        <v>243</v>
      </c>
      <c r="F513" s="160">
        <f>F514</f>
        <v>1202.9000000000001</v>
      </c>
      <c r="G513" s="160">
        <f t="shared" si="167"/>
        <v>0</v>
      </c>
      <c r="H513" s="160">
        <f t="shared" si="167"/>
        <v>0</v>
      </c>
    </row>
    <row r="514" spans="1:8" ht="79.8" x14ac:dyDescent="0.25">
      <c r="A514" s="113" t="s">
        <v>26</v>
      </c>
      <c r="B514" s="113" t="s">
        <v>274</v>
      </c>
      <c r="C514" s="161" t="s">
        <v>1150</v>
      </c>
      <c r="D514" s="114">
        <v>813</v>
      </c>
      <c r="E514" s="115" t="s">
        <v>1170</v>
      </c>
      <c r="F514" s="160">
        <v>1202.9000000000001</v>
      </c>
      <c r="G514" s="89">
        <v>0</v>
      </c>
      <c r="H514" s="89">
        <v>0</v>
      </c>
    </row>
    <row r="515" spans="1:8" ht="68.400000000000006" x14ac:dyDescent="0.25">
      <c r="A515" s="113" t="s">
        <v>26</v>
      </c>
      <c r="B515" s="113" t="s">
        <v>274</v>
      </c>
      <c r="C515" s="161" t="s">
        <v>1151</v>
      </c>
      <c r="D515" s="114"/>
      <c r="E515" s="115" t="s">
        <v>1153</v>
      </c>
      <c r="F515" s="160">
        <f>F516</f>
        <v>15750</v>
      </c>
      <c r="G515" s="160">
        <f t="shared" ref="G515:H516" si="168">G516</f>
        <v>0</v>
      </c>
      <c r="H515" s="160">
        <f t="shared" si="168"/>
        <v>0</v>
      </c>
    </row>
    <row r="516" spans="1:8" x14ac:dyDescent="0.25">
      <c r="A516" s="113" t="s">
        <v>26</v>
      </c>
      <c r="B516" s="113" t="s">
        <v>274</v>
      </c>
      <c r="C516" s="161" t="s">
        <v>1151</v>
      </c>
      <c r="D516" s="114" t="s">
        <v>242</v>
      </c>
      <c r="E516" s="115" t="s">
        <v>243</v>
      </c>
      <c r="F516" s="160">
        <f>F517</f>
        <v>15750</v>
      </c>
      <c r="G516" s="160">
        <f t="shared" si="168"/>
        <v>0</v>
      </c>
      <c r="H516" s="160">
        <f t="shared" si="168"/>
        <v>0</v>
      </c>
    </row>
    <row r="517" spans="1:8" ht="79.8" x14ac:dyDescent="0.25">
      <c r="A517" s="113" t="s">
        <v>26</v>
      </c>
      <c r="B517" s="113" t="s">
        <v>274</v>
      </c>
      <c r="C517" s="161" t="s">
        <v>1151</v>
      </c>
      <c r="D517" s="114">
        <v>813</v>
      </c>
      <c r="E517" s="115" t="s">
        <v>1170</v>
      </c>
      <c r="F517" s="160">
        <v>15750</v>
      </c>
      <c r="G517" s="89">
        <v>0</v>
      </c>
      <c r="H517" s="89">
        <v>0</v>
      </c>
    </row>
    <row r="518" spans="1:8" ht="57" x14ac:dyDescent="0.25">
      <c r="A518" s="113" t="s">
        <v>26</v>
      </c>
      <c r="B518" s="113" t="s">
        <v>274</v>
      </c>
      <c r="C518" s="161" t="s">
        <v>1152</v>
      </c>
      <c r="D518" s="114"/>
      <c r="E518" s="115" t="s">
        <v>1172</v>
      </c>
      <c r="F518" s="160">
        <f>F519</f>
        <v>10000</v>
      </c>
      <c r="G518" s="160">
        <f t="shared" ref="G518:H519" si="169">G519</f>
        <v>0</v>
      </c>
      <c r="H518" s="160">
        <f t="shared" si="169"/>
        <v>0</v>
      </c>
    </row>
    <row r="519" spans="1:8" x14ac:dyDescent="0.25">
      <c r="A519" s="113" t="s">
        <v>26</v>
      </c>
      <c r="B519" s="113" t="s">
        <v>274</v>
      </c>
      <c r="C519" s="161" t="s">
        <v>1152</v>
      </c>
      <c r="D519" s="114" t="s">
        <v>242</v>
      </c>
      <c r="E519" s="115" t="s">
        <v>243</v>
      </c>
      <c r="F519" s="160">
        <f>F520</f>
        <v>10000</v>
      </c>
      <c r="G519" s="160">
        <f t="shared" si="169"/>
        <v>0</v>
      </c>
      <c r="H519" s="160">
        <f t="shared" si="169"/>
        <v>0</v>
      </c>
    </row>
    <row r="520" spans="1:8" ht="79.8" x14ac:dyDescent="0.25">
      <c r="A520" s="113" t="s">
        <v>26</v>
      </c>
      <c r="B520" s="113" t="s">
        <v>274</v>
      </c>
      <c r="C520" s="161" t="s">
        <v>1152</v>
      </c>
      <c r="D520" s="114">
        <v>813</v>
      </c>
      <c r="E520" s="115" t="s">
        <v>1170</v>
      </c>
      <c r="F520" s="160">
        <v>10000</v>
      </c>
      <c r="G520" s="89">
        <v>0</v>
      </c>
      <c r="H520" s="89">
        <v>0</v>
      </c>
    </row>
    <row r="521" spans="1:8" ht="45.6" x14ac:dyDescent="0.25">
      <c r="A521" s="113" t="s">
        <v>26</v>
      </c>
      <c r="B521" s="113" t="s">
        <v>274</v>
      </c>
      <c r="C521" s="161" t="s">
        <v>1164</v>
      </c>
      <c r="D521" s="114"/>
      <c r="E521" s="115" t="s">
        <v>1155</v>
      </c>
      <c r="F521" s="160">
        <f>F522</f>
        <v>3623.7809999999999</v>
      </c>
      <c r="G521" s="160">
        <f t="shared" ref="G521:H522" si="170">G522</f>
        <v>0</v>
      </c>
      <c r="H521" s="160">
        <f t="shared" si="170"/>
        <v>0</v>
      </c>
    </row>
    <row r="522" spans="1:8" x14ac:dyDescent="0.25">
      <c r="A522" s="113" t="s">
        <v>26</v>
      </c>
      <c r="B522" s="113" t="s">
        <v>274</v>
      </c>
      <c r="C522" s="161" t="s">
        <v>1164</v>
      </c>
      <c r="D522" s="114" t="s">
        <v>242</v>
      </c>
      <c r="E522" s="115" t="s">
        <v>243</v>
      </c>
      <c r="F522" s="160">
        <f>F523</f>
        <v>3623.7809999999999</v>
      </c>
      <c r="G522" s="160">
        <f t="shared" si="170"/>
        <v>0</v>
      </c>
      <c r="H522" s="160">
        <f t="shared" si="170"/>
        <v>0</v>
      </c>
    </row>
    <row r="523" spans="1:8" ht="79.8" x14ac:dyDescent="0.25">
      <c r="A523" s="113" t="s">
        <v>26</v>
      </c>
      <c r="B523" s="113" t="s">
        <v>274</v>
      </c>
      <c r="C523" s="161" t="s">
        <v>1164</v>
      </c>
      <c r="D523" s="114">
        <v>813</v>
      </c>
      <c r="E523" s="115" t="s">
        <v>1170</v>
      </c>
      <c r="F523" s="160">
        <v>3623.7809999999999</v>
      </c>
      <c r="G523" s="89">
        <v>0</v>
      </c>
      <c r="H523" s="89">
        <v>0</v>
      </c>
    </row>
    <row r="524" spans="1:8" ht="22.8" x14ac:dyDescent="0.25">
      <c r="A524" s="113" t="s">
        <v>26</v>
      </c>
      <c r="B524" s="113" t="s">
        <v>274</v>
      </c>
      <c r="C524" s="113" t="s">
        <v>124</v>
      </c>
      <c r="D524" s="113"/>
      <c r="E524" s="115" t="s">
        <v>66</v>
      </c>
      <c r="F524" s="178">
        <f>F525</f>
        <v>349.815</v>
      </c>
      <c r="G524" s="178">
        <f t="shared" ref="G524:H527" si="171">G525</f>
        <v>0</v>
      </c>
      <c r="H524" s="178">
        <f t="shared" si="171"/>
        <v>0</v>
      </c>
    </row>
    <row r="525" spans="1:8" ht="22.8" x14ac:dyDescent="0.25">
      <c r="A525" s="113" t="s">
        <v>26</v>
      </c>
      <c r="B525" s="113" t="s">
        <v>274</v>
      </c>
      <c r="C525" s="113" t="s">
        <v>176</v>
      </c>
      <c r="D525" s="113"/>
      <c r="E525" s="115" t="s">
        <v>177</v>
      </c>
      <c r="F525" s="178">
        <f>F526</f>
        <v>349.815</v>
      </c>
      <c r="G525" s="178">
        <f t="shared" si="171"/>
        <v>0</v>
      </c>
      <c r="H525" s="178">
        <f t="shared" si="171"/>
        <v>0</v>
      </c>
    </row>
    <row r="526" spans="1:8" ht="22.8" x14ac:dyDescent="0.25">
      <c r="A526" s="113" t="s">
        <v>26</v>
      </c>
      <c r="B526" s="113" t="s">
        <v>274</v>
      </c>
      <c r="C526" s="113" t="s">
        <v>758</v>
      </c>
      <c r="D526" s="114"/>
      <c r="E526" s="115" t="s">
        <v>995</v>
      </c>
      <c r="F526" s="178">
        <f>F527</f>
        <v>349.815</v>
      </c>
      <c r="G526" s="178">
        <f t="shared" si="171"/>
        <v>0</v>
      </c>
      <c r="H526" s="178">
        <f t="shared" si="171"/>
        <v>0</v>
      </c>
    </row>
    <row r="527" spans="1:8" ht="34.200000000000003" x14ac:dyDescent="0.25">
      <c r="A527" s="113" t="s">
        <v>26</v>
      </c>
      <c r="B527" s="113" t="s">
        <v>274</v>
      </c>
      <c r="C527" s="113" t="s">
        <v>758</v>
      </c>
      <c r="D527" s="124" t="s">
        <v>236</v>
      </c>
      <c r="E527" s="132" t="s">
        <v>648</v>
      </c>
      <c r="F527" s="178">
        <f>F528</f>
        <v>349.815</v>
      </c>
      <c r="G527" s="178">
        <f t="shared" si="171"/>
        <v>0</v>
      </c>
      <c r="H527" s="178">
        <f t="shared" si="171"/>
        <v>0</v>
      </c>
    </row>
    <row r="528" spans="1:8" ht="22.8" x14ac:dyDescent="0.25">
      <c r="A528" s="113" t="s">
        <v>26</v>
      </c>
      <c r="B528" s="113" t="s">
        <v>274</v>
      </c>
      <c r="C528" s="113" t="s">
        <v>758</v>
      </c>
      <c r="D528" s="114" t="s">
        <v>238</v>
      </c>
      <c r="E528" s="115" t="s">
        <v>634</v>
      </c>
      <c r="F528" s="178">
        <v>349.815</v>
      </c>
      <c r="G528" s="179">
        <v>0</v>
      </c>
      <c r="H528" s="179">
        <v>0</v>
      </c>
    </row>
    <row r="529" spans="1:8" x14ac:dyDescent="0.25">
      <c r="A529" s="110" t="s">
        <v>26</v>
      </c>
      <c r="B529" s="110" t="s">
        <v>300</v>
      </c>
      <c r="C529" s="177"/>
      <c r="D529" s="111"/>
      <c r="E529" s="112" t="s">
        <v>693</v>
      </c>
      <c r="F529" s="91">
        <f>F539+F530</f>
        <v>302854.81199999998</v>
      </c>
      <c r="G529" s="91">
        <f t="shared" ref="G529:H529" si="172">G539+G530</f>
        <v>208467.54400000002</v>
      </c>
      <c r="H529" s="91">
        <f t="shared" si="172"/>
        <v>208467.54400000002</v>
      </c>
    </row>
    <row r="530" spans="1:8" ht="34.200000000000003" x14ac:dyDescent="0.25">
      <c r="A530" s="144" t="s">
        <v>26</v>
      </c>
      <c r="B530" s="144" t="s">
        <v>300</v>
      </c>
      <c r="C530" s="144" t="s">
        <v>390</v>
      </c>
      <c r="D530" s="144"/>
      <c r="E530" s="146" t="s">
        <v>765</v>
      </c>
      <c r="F530" s="147">
        <f t="shared" ref="F530:H531" si="173">F531</f>
        <v>1272.9360000000001</v>
      </c>
      <c r="G530" s="147">
        <f t="shared" si="173"/>
        <v>0</v>
      </c>
      <c r="H530" s="147">
        <f t="shared" si="173"/>
        <v>0</v>
      </c>
    </row>
    <row r="531" spans="1:8" ht="34.200000000000003" x14ac:dyDescent="0.25">
      <c r="A531" s="113" t="s">
        <v>26</v>
      </c>
      <c r="B531" s="113" t="s">
        <v>300</v>
      </c>
      <c r="C531" s="113" t="s">
        <v>518</v>
      </c>
      <c r="D531" s="113"/>
      <c r="E531" s="115" t="s">
        <v>655</v>
      </c>
      <c r="F531" s="89">
        <f t="shared" si="173"/>
        <v>1272.9360000000001</v>
      </c>
      <c r="G531" s="89">
        <f t="shared" si="173"/>
        <v>0</v>
      </c>
      <c r="H531" s="89">
        <f t="shared" si="173"/>
        <v>0</v>
      </c>
    </row>
    <row r="532" spans="1:8" ht="102.6" x14ac:dyDescent="0.25">
      <c r="A532" s="113" t="s">
        <v>26</v>
      </c>
      <c r="B532" s="113" t="s">
        <v>300</v>
      </c>
      <c r="C532" s="113" t="s">
        <v>519</v>
      </c>
      <c r="D532" s="113"/>
      <c r="E532" s="115" t="s">
        <v>677</v>
      </c>
      <c r="F532" s="89">
        <f>F533+F536</f>
        <v>1272.9360000000001</v>
      </c>
      <c r="G532" s="89">
        <f>G533+G536</f>
        <v>0</v>
      </c>
      <c r="H532" s="89">
        <f>H533+H536</f>
        <v>0</v>
      </c>
    </row>
    <row r="533" spans="1:8" ht="34.200000000000003" x14ac:dyDescent="0.25">
      <c r="A533" s="113" t="s">
        <v>26</v>
      </c>
      <c r="B533" s="113" t="s">
        <v>300</v>
      </c>
      <c r="C533" s="113" t="s">
        <v>769</v>
      </c>
      <c r="D533" s="113"/>
      <c r="E533" s="115" t="s">
        <v>768</v>
      </c>
      <c r="F533" s="89">
        <f t="shared" ref="F533:H534" si="174">F534</f>
        <v>469.46199999999999</v>
      </c>
      <c r="G533" s="89">
        <f t="shared" si="174"/>
        <v>0</v>
      </c>
      <c r="H533" s="89">
        <f t="shared" si="174"/>
        <v>0</v>
      </c>
    </row>
    <row r="534" spans="1:8" ht="34.200000000000003" x14ac:dyDescent="0.25">
      <c r="A534" s="113" t="s">
        <v>26</v>
      </c>
      <c r="B534" s="113" t="s">
        <v>300</v>
      </c>
      <c r="C534" s="113" t="s">
        <v>769</v>
      </c>
      <c r="D534" s="124" t="s">
        <v>236</v>
      </c>
      <c r="E534" s="132" t="s">
        <v>648</v>
      </c>
      <c r="F534" s="89">
        <f t="shared" si="174"/>
        <v>469.46199999999999</v>
      </c>
      <c r="G534" s="89">
        <f t="shared" si="174"/>
        <v>0</v>
      </c>
      <c r="H534" s="89">
        <f t="shared" si="174"/>
        <v>0</v>
      </c>
    </row>
    <row r="535" spans="1:8" ht="22.8" x14ac:dyDescent="0.25">
      <c r="A535" s="113" t="s">
        <v>26</v>
      </c>
      <c r="B535" s="113" t="s">
        <v>300</v>
      </c>
      <c r="C535" s="113" t="s">
        <v>769</v>
      </c>
      <c r="D535" s="114" t="s">
        <v>238</v>
      </c>
      <c r="E535" s="115" t="s">
        <v>634</v>
      </c>
      <c r="F535" s="89">
        <v>469.46199999999999</v>
      </c>
      <c r="G535" s="89">
        <v>0</v>
      </c>
      <c r="H535" s="89">
        <v>0</v>
      </c>
    </row>
    <row r="536" spans="1:8" ht="57" x14ac:dyDescent="0.25">
      <c r="A536" s="113" t="s">
        <v>26</v>
      </c>
      <c r="B536" s="113" t="s">
        <v>300</v>
      </c>
      <c r="C536" s="161" t="s">
        <v>767</v>
      </c>
      <c r="D536" s="114"/>
      <c r="E536" s="115" t="s">
        <v>766</v>
      </c>
      <c r="F536" s="89">
        <f t="shared" ref="F536:H537" si="175">F537</f>
        <v>803.47400000000005</v>
      </c>
      <c r="G536" s="89">
        <f t="shared" si="175"/>
        <v>0</v>
      </c>
      <c r="H536" s="89">
        <f t="shared" si="175"/>
        <v>0</v>
      </c>
    </row>
    <row r="537" spans="1:8" ht="34.200000000000003" x14ac:dyDescent="0.25">
      <c r="A537" s="113" t="s">
        <v>26</v>
      </c>
      <c r="B537" s="113" t="s">
        <v>300</v>
      </c>
      <c r="C537" s="161" t="s">
        <v>767</v>
      </c>
      <c r="D537" s="124" t="s">
        <v>236</v>
      </c>
      <c r="E537" s="132" t="s">
        <v>648</v>
      </c>
      <c r="F537" s="89">
        <f t="shared" si="175"/>
        <v>803.47400000000005</v>
      </c>
      <c r="G537" s="89">
        <f t="shared" si="175"/>
        <v>0</v>
      </c>
      <c r="H537" s="89">
        <f t="shared" si="175"/>
        <v>0</v>
      </c>
    </row>
    <row r="538" spans="1:8" ht="22.8" x14ac:dyDescent="0.25">
      <c r="A538" s="113" t="s">
        <v>26</v>
      </c>
      <c r="B538" s="113" t="s">
        <v>300</v>
      </c>
      <c r="C538" s="161" t="s">
        <v>767</v>
      </c>
      <c r="D538" s="114" t="s">
        <v>238</v>
      </c>
      <c r="E538" s="115" t="s">
        <v>634</v>
      </c>
      <c r="F538" s="89">
        <v>803.47400000000005</v>
      </c>
      <c r="G538" s="89">
        <v>0</v>
      </c>
      <c r="H538" s="89">
        <v>0</v>
      </c>
    </row>
    <row r="539" spans="1:8" ht="45.6" x14ac:dyDescent="0.25">
      <c r="A539" s="144" t="s">
        <v>26</v>
      </c>
      <c r="B539" s="144" t="s">
        <v>300</v>
      </c>
      <c r="C539" s="163" t="s">
        <v>878</v>
      </c>
      <c r="D539" s="145"/>
      <c r="E539" s="146" t="s">
        <v>877</v>
      </c>
      <c r="F539" s="147">
        <f>F540+F583+F607</f>
        <v>301581.87599999999</v>
      </c>
      <c r="G539" s="147">
        <f>G540+G583+G607</f>
        <v>208467.54400000002</v>
      </c>
      <c r="H539" s="147">
        <f>H540+H583+H607</f>
        <v>208467.54400000002</v>
      </c>
    </row>
    <row r="540" spans="1:8" ht="45.6" x14ac:dyDescent="0.25">
      <c r="A540" s="113" t="s">
        <v>26</v>
      </c>
      <c r="B540" s="113" t="s">
        <v>300</v>
      </c>
      <c r="C540" s="77" t="s">
        <v>880</v>
      </c>
      <c r="D540" s="114"/>
      <c r="E540" s="115" t="s">
        <v>879</v>
      </c>
      <c r="F540" s="178">
        <f>F541+F556+F573</f>
        <v>181104.58300000001</v>
      </c>
      <c r="G540" s="178">
        <f>G541+G556+G573</f>
        <v>157858.23200000002</v>
      </c>
      <c r="H540" s="178">
        <f>H541+H556+H573</f>
        <v>157858.23200000002</v>
      </c>
    </row>
    <row r="541" spans="1:8" ht="34.200000000000003" x14ac:dyDescent="0.25">
      <c r="A541" s="113" t="s">
        <v>26</v>
      </c>
      <c r="B541" s="113" t="s">
        <v>300</v>
      </c>
      <c r="C541" s="181" t="s">
        <v>882</v>
      </c>
      <c r="D541" s="153"/>
      <c r="E541" s="155" t="s">
        <v>881</v>
      </c>
      <c r="F541" s="178">
        <f>F542+F547+F550+F553</f>
        <v>101147.269</v>
      </c>
      <c r="G541" s="178">
        <f t="shared" ref="G541:H541" si="176">G542+G547+G550+G553</f>
        <v>92722.210999999996</v>
      </c>
      <c r="H541" s="178">
        <f t="shared" si="176"/>
        <v>92722.210999999996</v>
      </c>
    </row>
    <row r="542" spans="1:8" ht="34.200000000000003" x14ac:dyDescent="0.25">
      <c r="A542" s="113" t="s">
        <v>26</v>
      </c>
      <c r="B542" s="182" t="s">
        <v>300</v>
      </c>
      <c r="C542" s="161" t="s">
        <v>886</v>
      </c>
      <c r="D542" s="114"/>
      <c r="E542" s="156" t="s">
        <v>883</v>
      </c>
      <c r="F542" s="108">
        <f>F543+F545</f>
        <v>48699.158000000003</v>
      </c>
      <c r="G542" s="108">
        <f t="shared" ref="G542:H542" si="177">G543+G545</f>
        <v>47499.051999999996</v>
      </c>
      <c r="H542" s="108">
        <f t="shared" si="177"/>
        <v>47499.051999999996</v>
      </c>
    </row>
    <row r="543" spans="1:8" ht="34.200000000000003" x14ac:dyDescent="0.25">
      <c r="A543" s="113" t="s">
        <v>26</v>
      </c>
      <c r="B543" s="182" t="s">
        <v>300</v>
      </c>
      <c r="C543" s="161" t="s">
        <v>886</v>
      </c>
      <c r="D543" s="124" t="s">
        <v>236</v>
      </c>
      <c r="E543" s="132" t="s">
        <v>648</v>
      </c>
      <c r="F543" s="108">
        <f>F544</f>
        <v>41915.968000000001</v>
      </c>
      <c r="G543" s="108">
        <f t="shared" ref="G543:H543" si="178">G544</f>
        <v>41746.661999999997</v>
      </c>
      <c r="H543" s="108">
        <f t="shared" si="178"/>
        <v>41746.661999999997</v>
      </c>
    </row>
    <row r="544" spans="1:8" ht="22.8" x14ac:dyDescent="0.25">
      <c r="A544" s="113" t="s">
        <v>26</v>
      </c>
      <c r="B544" s="182" t="s">
        <v>300</v>
      </c>
      <c r="C544" s="161" t="s">
        <v>886</v>
      </c>
      <c r="D544" s="114" t="s">
        <v>238</v>
      </c>
      <c r="E544" s="115" t="s">
        <v>634</v>
      </c>
      <c r="F544" s="108">
        <v>41915.968000000001</v>
      </c>
      <c r="G544" s="108">
        <v>41746.661999999997</v>
      </c>
      <c r="H544" s="108">
        <v>41746.661999999997</v>
      </c>
    </row>
    <row r="545" spans="1:8" ht="45.6" x14ac:dyDescent="0.25">
      <c r="A545" s="113" t="s">
        <v>26</v>
      </c>
      <c r="B545" s="182" t="s">
        <v>300</v>
      </c>
      <c r="C545" s="161" t="s">
        <v>886</v>
      </c>
      <c r="D545" s="119" t="s">
        <v>276</v>
      </c>
      <c r="E545" s="132" t="s">
        <v>635</v>
      </c>
      <c r="F545" s="108">
        <f>F546</f>
        <v>6783.19</v>
      </c>
      <c r="G545" s="108">
        <f t="shared" ref="G545:H545" si="179">G546</f>
        <v>5752.39</v>
      </c>
      <c r="H545" s="108">
        <f t="shared" si="179"/>
        <v>5752.39</v>
      </c>
    </row>
    <row r="546" spans="1:8" ht="68.400000000000006" x14ac:dyDescent="0.25">
      <c r="A546" s="113" t="s">
        <v>26</v>
      </c>
      <c r="B546" s="182" t="s">
        <v>300</v>
      </c>
      <c r="C546" s="161" t="s">
        <v>886</v>
      </c>
      <c r="D546" s="114" t="s">
        <v>279</v>
      </c>
      <c r="E546" s="115" t="s">
        <v>615</v>
      </c>
      <c r="F546" s="108">
        <v>6783.19</v>
      </c>
      <c r="G546" s="108">
        <v>5752.39</v>
      </c>
      <c r="H546" s="108">
        <v>5752.39</v>
      </c>
    </row>
    <row r="547" spans="1:8" ht="34.200000000000003" x14ac:dyDescent="0.25">
      <c r="A547" s="113" t="s">
        <v>26</v>
      </c>
      <c r="B547" s="182" t="s">
        <v>300</v>
      </c>
      <c r="C547" s="161" t="s">
        <v>887</v>
      </c>
      <c r="D547" s="124"/>
      <c r="E547" s="156" t="s">
        <v>884</v>
      </c>
      <c r="F547" s="108">
        <f>F548</f>
        <v>44388.326000000001</v>
      </c>
      <c r="G547" s="108">
        <f t="shared" ref="G547:H548" si="180">G548</f>
        <v>44388.326000000001</v>
      </c>
      <c r="H547" s="108">
        <f t="shared" si="180"/>
        <v>44388.326000000001</v>
      </c>
    </row>
    <row r="548" spans="1:8" ht="45.6" x14ac:dyDescent="0.25">
      <c r="A548" s="113" t="s">
        <v>26</v>
      </c>
      <c r="B548" s="182" t="s">
        <v>300</v>
      </c>
      <c r="C548" s="161" t="s">
        <v>887</v>
      </c>
      <c r="D548" s="119" t="s">
        <v>276</v>
      </c>
      <c r="E548" s="132" t="s">
        <v>635</v>
      </c>
      <c r="F548" s="108">
        <f>F549</f>
        <v>44388.326000000001</v>
      </c>
      <c r="G548" s="108">
        <f t="shared" si="180"/>
        <v>44388.326000000001</v>
      </c>
      <c r="H548" s="108">
        <f t="shared" si="180"/>
        <v>44388.326000000001</v>
      </c>
    </row>
    <row r="549" spans="1:8" ht="68.400000000000006" x14ac:dyDescent="0.25">
      <c r="A549" s="113" t="s">
        <v>26</v>
      </c>
      <c r="B549" s="182" t="s">
        <v>300</v>
      </c>
      <c r="C549" s="161" t="s">
        <v>887</v>
      </c>
      <c r="D549" s="114" t="s">
        <v>279</v>
      </c>
      <c r="E549" s="115" t="s">
        <v>615</v>
      </c>
      <c r="F549" s="108">
        <v>44388.326000000001</v>
      </c>
      <c r="G549" s="108">
        <v>44388.326000000001</v>
      </c>
      <c r="H549" s="108">
        <v>44388.326000000001</v>
      </c>
    </row>
    <row r="550" spans="1:8" ht="22.8" x14ac:dyDescent="0.25">
      <c r="A550" s="113" t="s">
        <v>26</v>
      </c>
      <c r="B550" s="182" t="s">
        <v>300</v>
      </c>
      <c r="C550" s="161" t="s">
        <v>888</v>
      </c>
      <c r="D550" s="114"/>
      <c r="E550" s="156" t="s">
        <v>885</v>
      </c>
      <c r="F550" s="108">
        <f>F551</f>
        <v>2521.6129999999998</v>
      </c>
      <c r="G550" s="108">
        <f t="shared" ref="G550:H554" si="181">G551</f>
        <v>834.83299999999997</v>
      </c>
      <c r="H550" s="108">
        <f t="shared" si="181"/>
        <v>834.83299999999997</v>
      </c>
    </row>
    <row r="551" spans="1:8" ht="34.200000000000003" x14ac:dyDescent="0.25">
      <c r="A551" s="113" t="s">
        <v>26</v>
      </c>
      <c r="B551" s="182" t="s">
        <v>300</v>
      </c>
      <c r="C551" s="161" t="s">
        <v>888</v>
      </c>
      <c r="D551" s="124" t="s">
        <v>236</v>
      </c>
      <c r="E551" s="132" t="s">
        <v>648</v>
      </c>
      <c r="F551" s="108">
        <f>F552</f>
        <v>2521.6129999999998</v>
      </c>
      <c r="G551" s="108">
        <f t="shared" si="181"/>
        <v>834.83299999999997</v>
      </c>
      <c r="H551" s="108">
        <f t="shared" si="181"/>
        <v>834.83299999999997</v>
      </c>
    </row>
    <row r="552" spans="1:8" ht="22.8" x14ac:dyDescent="0.25">
      <c r="A552" s="113" t="s">
        <v>26</v>
      </c>
      <c r="B552" s="182" t="s">
        <v>300</v>
      </c>
      <c r="C552" s="161" t="s">
        <v>888</v>
      </c>
      <c r="D552" s="114" t="s">
        <v>238</v>
      </c>
      <c r="E552" s="155" t="s">
        <v>634</v>
      </c>
      <c r="F552" s="108">
        <v>2521.6129999999998</v>
      </c>
      <c r="G552" s="108">
        <v>834.83299999999997</v>
      </c>
      <c r="H552" s="108">
        <v>834.83299999999997</v>
      </c>
    </row>
    <row r="553" spans="1:8" ht="22.8" x14ac:dyDescent="0.25">
      <c r="A553" s="113" t="s">
        <v>26</v>
      </c>
      <c r="B553" s="182" t="s">
        <v>300</v>
      </c>
      <c r="C553" s="161" t="s">
        <v>1081</v>
      </c>
      <c r="D553" s="114"/>
      <c r="E553" s="156" t="s">
        <v>1082</v>
      </c>
      <c r="F553" s="108">
        <f>F554</f>
        <v>5538.1719999999996</v>
      </c>
      <c r="G553" s="108">
        <f t="shared" si="181"/>
        <v>0</v>
      </c>
      <c r="H553" s="108">
        <f t="shared" si="181"/>
        <v>0</v>
      </c>
    </row>
    <row r="554" spans="1:8" ht="45.6" x14ac:dyDescent="0.25">
      <c r="A554" s="113" t="s">
        <v>26</v>
      </c>
      <c r="B554" s="182" t="s">
        <v>300</v>
      </c>
      <c r="C554" s="161" t="s">
        <v>1081</v>
      </c>
      <c r="D554" s="119" t="s">
        <v>276</v>
      </c>
      <c r="E554" s="132" t="s">
        <v>635</v>
      </c>
      <c r="F554" s="108">
        <f>F555</f>
        <v>5538.1719999999996</v>
      </c>
      <c r="G554" s="108">
        <f t="shared" si="181"/>
        <v>0</v>
      </c>
      <c r="H554" s="108">
        <f t="shared" si="181"/>
        <v>0</v>
      </c>
    </row>
    <row r="555" spans="1:8" ht="22.8" x14ac:dyDescent="0.25">
      <c r="A555" s="113" t="s">
        <v>26</v>
      </c>
      <c r="B555" s="182" t="s">
        <v>300</v>
      </c>
      <c r="C555" s="161" t="s">
        <v>1081</v>
      </c>
      <c r="D555" s="114">
        <v>612</v>
      </c>
      <c r="E555" s="115" t="s">
        <v>524</v>
      </c>
      <c r="F555" s="89">
        <v>5538.1719999999996</v>
      </c>
      <c r="G555" s="89">
        <v>0</v>
      </c>
      <c r="H555" s="89">
        <v>0</v>
      </c>
    </row>
    <row r="556" spans="1:8" ht="34.200000000000003" x14ac:dyDescent="0.25">
      <c r="A556" s="113" t="s">
        <v>26</v>
      </c>
      <c r="B556" s="182" t="s">
        <v>300</v>
      </c>
      <c r="C556" s="183" t="s">
        <v>894</v>
      </c>
      <c r="D556" s="184"/>
      <c r="E556" s="156" t="s">
        <v>889</v>
      </c>
      <c r="F556" s="108">
        <f>F557+F560+F565+F568</f>
        <v>23640.858000000004</v>
      </c>
      <c r="G556" s="108">
        <f t="shared" ref="G556:H556" si="182">G557+G560+G565+G568</f>
        <v>22448.699000000001</v>
      </c>
      <c r="H556" s="108">
        <f t="shared" si="182"/>
        <v>22448.699000000001</v>
      </c>
    </row>
    <row r="557" spans="1:8" ht="22.8" x14ac:dyDescent="0.25">
      <c r="A557" s="113" t="s">
        <v>26</v>
      </c>
      <c r="B557" s="182" t="s">
        <v>300</v>
      </c>
      <c r="C557" s="183" t="s">
        <v>893</v>
      </c>
      <c r="D557" s="184"/>
      <c r="E557" s="156" t="s">
        <v>890</v>
      </c>
      <c r="F557" s="108">
        <f>F558</f>
        <v>2252.6179999999999</v>
      </c>
      <c r="G557" s="108">
        <f t="shared" ref="G557:H558" si="183">G558</f>
        <v>3047.1</v>
      </c>
      <c r="H557" s="108">
        <f t="shared" si="183"/>
        <v>3047.1</v>
      </c>
    </row>
    <row r="558" spans="1:8" ht="34.200000000000003" x14ac:dyDescent="0.25">
      <c r="A558" s="113" t="s">
        <v>26</v>
      </c>
      <c r="B558" s="182" t="s">
        <v>300</v>
      </c>
      <c r="C558" s="183" t="s">
        <v>893</v>
      </c>
      <c r="D558" s="124" t="s">
        <v>236</v>
      </c>
      <c r="E558" s="132" t="s">
        <v>648</v>
      </c>
      <c r="F558" s="108">
        <f>F559</f>
        <v>2252.6179999999999</v>
      </c>
      <c r="G558" s="108">
        <f t="shared" si="183"/>
        <v>3047.1</v>
      </c>
      <c r="H558" s="108">
        <f t="shared" si="183"/>
        <v>3047.1</v>
      </c>
    </row>
    <row r="559" spans="1:8" ht="22.8" x14ac:dyDescent="0.25">
      <c r="A559" s="113" t="s">
        <v>26</v>
      </c>
      <c r="B559" s="182" t="s">
        <v>300</v>
      </c>
      <c r="C559" s="183" t="s">
        <v>893</v>
      </c>
      <c r="D559" s="114" t="s">
        <v>238</v>
      </c>
      <c r="E559" s="155" t="s">
        <v>634</v>
      </c>
      <c r="F559" s="108">
        <v>2252.6179999999999</v>
      </c>
      <c r="G559" s="108">
        <v>3047.1</v>
      </c>
      <c r="H559" s="108">
        <v>3047.1</v>
      </c>
    </row>
    <row r="560" spans="1:8" ht="22.8" x14ac:dyDescent="0.25">
      <c r="A560" s="113" t="s">
        <v>26</v>
      </c>
      <c r="B560" s="182" t="s">
        <v>300</v>
      </c>
      <c r="C560" s="183" t="s">
        <v>895</v>
      </c>
      <c r="D560" s="184"/>
      <c r="E560" s="156" t="s">
        <v>891</v>
      </c>
      <c r="F560" s="108">
        <f>F561+F563</f>
        <v>14445.158000000001</v>
      </c>
      <c r="G560" s="108">
        <f t="shared" ref="G560:H560" si="184">G561+G563</f>
        <v>14202.699000000001</v>
      </c>
      <c r="H560" s="108">
        <f t="shared" si="184"/>
        <v>14202.699000000001</v>
      </c>
    </row>
    <row r="561" spans="1:8" ht="34.200000000000003" x14ac:dyDescent="0.25">
      <c r="A561" s="113" t="s">
        <v>26</v>
      </c>
      <c r="B561" s="182" t="s">
        <v>300</v>
      </c>
      <c r="C561" s="183" t="s">
        <v>895</v>
      </c>
      <c r="D561" s="124" t="s">
        <v>236</v>
      </c>
      <c r="E561" s="132" t="s">
        <v>648</v>
      </c>
      <c r="F561" s="108">
        <f>F562</f>
        <v>14176.388000000001</v>
      </c>
      <c r="G561" s="108">
        <f t="shared" ref="G561:H561" si="185">G562</f>
        <v>14002.679</v>
      </c>
      <c r="H561" s="108">
        <f t="shared" si="185"/>
        <v>14002.679</v>
      </c>
    </row>
    <row r="562" spans="1:8" ht="22.8" x14ac:dyDescent="0.25">
      <c r="A562" s="113" t="s">
        <v>26</v>
      </c>
      <c r="B562" s="182" t="s">
        <v>300</v>
      </c>
      <c r="C562" s="183" t="s">
        <v>895</v>
      </c>
      <c r="D562" s="114" t="s">
        <v>238</v>
      </c>
      <c r="E562" s="155" t="s">
        <v>634</v>
      </c>
      <c r="F562" s="108">
        <v>14176.388000000001</v>
      </c>
      <c r="G562" s="108">
        <v>14002.679</v>
      </c>
      <c r="H562" s="108">
        <v>14002.679</v>
      </c>
    </row>
    <row r="563" spans="1:8" ht="45.6" x14ac:dyDescent="0.25">
      <c r="A563" s="113" t="s">
        <v>26</v>
      </c>
      <c r="B563" s="182" t="s">
        <v>300</v>
      </c>
      <c r="C563" s="183" t="s">
        <v>895</v>
      </c>
      <c r="D563" s="114">
        <v>600</v>
      </c>
      <c r="E563" s="132" t="s">
        <v>635</v>
      </c>
      <c r="F563" s="108">
        <f>F564</f>
        <v>268.77</v>
      </c>
      <c r="G563" s="108">
        <f t="shared" ref="G563:H563" si="186">G564</f>
        <v>200.02</v>
      </c>
      <c r="H563" s="108">
        <f t="shared" si="186"/>
        <v>200.02</v>
      </c>
    </row>
    <row r="564" spans="1:8" ht="68.400000000000006" x14ac:dyDescent="0.25">
      <c r="A564" s="113" t="s">
        <v>26</v>
      </c>
      <c r="B564" s="182" t="s">
        <v>300</v>
      </c>
      <c r="C564" s="183" t="s">
        <v>895</v>
      </c>
      <c r="D564" s="114">
        <v>611</v>
      </c>
      <c r="E564" s="115" t="s">
        <v>615</v>
      </c>
      <c r="F564" s="108">
        <v>268.77</v>
      </c>
      <c r="G564" s="108">
        <v>200.02</v>
      </c>
      <c r="H564" s="108">
        <v>200.02</v>
      </c>
    </row>
    <row r="565" spans="1:8" ht="34.200000000000003" x14ac:dyDescent="0.25">
      <c r="A565" s="113" t="s">
        <v>26</v>
      </c>
      <c r="B565" s="182" t="s">
        <v>300</v>
      </c>
      <c r="C565" s="183" t="s">
        <v>896</v>
      </c>
      <c r="D565" s="184"/>
      <c r="E565" s="156" t="s">
        <v>892</v>
      </c>
      <c r="F565" s="108">
        <f>F566</f>
        <v>6293.1819999999998</v>
      </c>
      <c r="G565" s="108">
        <f t="shared" ref="G565:H566" si="187">G566</f>
        <v>4899</v>
      </c>
      <c r="H565" s="108">
        <f t="shared" si="187"/>
        <v>4899</v>
      </c>
    </row>
    <row r="566" spans="1:8" ht="34.200000000000003" x14ac:dyDescent="0.25">
      <c r="A566" s="113" t="s">
        <v>26</v>
      </c>
      <c r="B566" s="182" t="s">
        <v>300</v>
      </c>
      <c r="C566" s="183" t="s">
        <v>896</v>
      </c>
      <c r="D566" s="124" t="s">
        <v>236</v>
      </c>
      <c r="E566" s="132" t="s">
        <v>648</v>
      </c>
      <c r="F566" s="108">
        <f>F567</f>
        <v>6293.1819999999998</v>
      </c>
      <c r="G566" s="108">
        <f t="shared" si="187"/>
        <v>4899</v>
      </c>
      <c r="H566" s="108">
        <f t="shared" si="187"/>
        <v>4899</v>
      </c>
    </row>
    <row r="567" spans="1:8" ht="22.8" x14ac:dyDescent="0.25">
      <c r="A567" s="113" t="s">
        <v>26</v>
      </c>
      <c r="B567" s="182" t="s">
        <v>300</v>
      </c>
      <c r="C567" s="183" t="s">
        <v>896</v>
      </c>
      <c r="D567" s="114" t="s">
        <v>238</v>
      </c>
      <c r="E567" s="155" t="s">
        <v>634</v>
      </c>
      <c r="F567" s="108">
        <v>6293.1819999999998</v>
      </c>
      <c r="G567" s="108">
        <v>4899</v>
      </c>
      <c r="H567" s="108">
        <v>4899</v>
      </c>
    </row>
    <row r="568" spans="1:8" ht="22.8" x14ac:dyDescent="0.25">
      <c r="A568" s="113" t="s">
        <v>26</v>
      </c>
      <c r="B568" s="182" t="s">
        <v>300</v>
      </c>
      <c r="C568" s="183" t="s">
        <v>903</v>
      </c>
      <c r="D568" s="184"/>
      <c r="E568" s="156" t="s">
        <v>897</v>
      </c>
      <c r="F568" s="108">
        <f>F569+F571</f>
        <v>649.9</v>
      </c>
      <c r="G568" s="108">
        <f t="shared" ref="G568:H568" si="188">G569+G571</f>
        <v>299.89999999999998</v>
      </c>
      <c r="H568" s="108">
        <f t="shared" si="188"/>
        <v>299.89999999999998</v>
      </c>
    </row>
    <row r="569" spans="1:8" ht="34.200000000000003" x14ac:dyDescent="0.25">
      <c r="A569" s="113" t="s">
        <v>26</v>
      </c>
      <c r="B569" s="182" t="s">
        <v>300</v>
      </c>
      <c r="C569" s="183" t="s">
        <v>903</v>
      </c>
      <c r="D569" s="124" t="s">
        <v>236</v>
      </c>
      <c r="E569" s="132" t="s">
        <v>648</v>
      </c>
      <c r="F569" s="108">
        <f>F570</f>
        <v>419.9</v>
      </c>
      <c r="G569" s="108">
        <f t="shared" ref="G569:H569" si="189">G570</f>
        <v>69.900000000000006</v>
      </c>
      <c r="H569" s="108">
        <f t="shared" si="189"/>
        <v>69.900000000000006</v>
      </c>
    </row>
    <row r="570" spans="1:8" ht="22.8" x14ac:dyDescent="0.25">
      <c r="A570" s="113" t="s">
        <v>26</v>
      </c>
      <c r="B570" s="182" t="s">
        <v>300</v>
      </c>
      <c r="C570" s="183" t="s">
        <v>903</v>
      </c>
      <c r="D570" s="114" t="s">
        <v>238</v>
      </c>
      <c r="E570" s="155" t="s">
        <v>634</v>
      </c>
      <c r="F570" s="108">
        <v>419.9</v>
      </c>
      <c r="G570" s="108">
        <v>69.900000000000006</v>
      </c>
      <c r="H570" s="108">
        <v>69.900000000000006</v>
      </c>
    </row>
    <row r="571" spans="1:8" ht="45.6" x14ac:dyDescent="0.25">
      <c r="A571" s="113" t="s">
        <v>26</v>
      </c>
      <c r="B571" s="182" t="s">
        <v>300</v>
      </c>
      <c r="C571" s="183" t="s">
        <v>903</v>
      </c>
      <c r="D571" s="114">
        <v>600</v>
      </c>
      <c r="E571" s="132" t="s">
        <v>635</v>
      </c>
      <c r="F571" s="108">
        <f>F572</f>
        <v>230</v>
      </c>
      <c r="G571" s="108">
        <f t="shared" ref="G571:H571" si="190">G572</f>
        <v>230</v>
      </c>
      <c r="H571" s="108">
        <f t="shared" si="190"/>
        <v>230</v>
      </c>
    </row>
    <row r="572" spans="1:8" ht="68.400000000000006" x14ac:dyDescent="0.25">
      <c r="A572" s="113" t="s">
        <v>26</v>
      </c>
      <c r="B572" s="182" t="s">
        <v>300</v>
      </c>
      <c r="C572" s="183" t="s">
        <v>903</v>
      </c>
      <c r="D572" s="114">
        <v>611</v>
      </c>
      <c r="E572" s="115" t="s">
        <v>615</v>
      </c>
      <c r="F572" s="108">
        <v>230</v>
      </c>
      <c r="G572" s="108">
        <v>230</v>
      </c>
      <c r="H572" s="108">
        <v>230</v>
      </c>
    </row>
    <row r="573" spans="1:8" ht="68.400000000000006" x14ac:dyDescent="0.25">
      <c r="A573" s="113" t="s">
        <v>26</v>
      </c>
      <c r="B573" s="182" t="s">
        <v>300</v>
      </c>
      <c r="C573" s="183" t="s">
        <v>904</v>
      </c>
      <c r="D573" s="184"/>
      <c r="E573" s="156" t="s">
        <v>898</v>
      </c>
      <c r="F573" s="108">
        <f>F574</f>
        <v>56316.455999999998</v>
      </c>
      <c r="G573" s="108">
        <f t="shared" ref="G573:H573" si="191">G574</f>
        <v>42687.322</v>
      </c>
      <c r="H573" s="108">
        <f t="shared" si="191"/>
        <v>42687.322</v>
      </c>
    </row>
    <row r="574" spans="1:8" ht="34.200000000000003" x14ac:dyDescent="0.25">
      <c r="A574" s="113" t="s">
        <v>26</v>
      </c>
      <c r="B574" s="182" t="s">
        <v>300</v>
      </c>
      <c r="C574" s="183" t="s">
        <v>905</v>
      </c>
      <c r="D574" s="184"/>
      <c r="E574" s="156" t="s">
        <v>899</v>
      </c>
      <c r="F574" s="108">
        <f>F575+F579+F581</f>
        <v>56316.455999999998</v>
      </c>
      <c r="G574" s="108">
        <f t="shared" ref="G574:H574" si="192">G575+G579+G581</f>
        <v>42687.322</v>
      </c>
      <c r="H574" s="108">
        <f t="shared" si="192"/>
        <v>42687.322</v>
      </c>
    </row>
    <row r="575" spans="1:8" ht="34.200000000000003" x14ac:dyDescent="0.25">
      <c r="A575" s="113" t="s">
        <v>26</v>
      </c>
      <c r="B575" s="182" t="s">
        <v>300</v>
      </c>
      <c r="C575" s="183" t="s">
        <v>905</v>
      </c>
      <c r="D575" s="124" t="s">
        <v>236</v>
      </c>
      <c r="E575" s="132" t="s">
        <v>648</v>
      </c>
      <c r="F575" s="108">
        <f>F577+F578+F576</f>
        <v>37943.523000000001</v>
      </c>
      <c r="G575" s="108">
        <f t="shared" ref="G575:H575" si="193">G577+G578+G576</f>
        <v>24410.322</v>
      </c>
      <c r="H575" s="108">
        <f t="shared" si="193"/>
        <v>24410.322</v>
      </c>
    </row>
    <row r="576" spans="1:8" ht="45.6" x14ac:dyDescent="0.25">
      <c r="A576" s="113" t="s">
        <v>26</v>
      </c>
      <c r="B576" s="182" t="s">
        <v>300</v>
      </c>
      <c r="C576" s="183" t="s">
        <v>905</v>
      </c>
      <c r="D576" s="114">
        <v>243</v>
      </c>
      <c r="E576" s="115" t="s">
        <v>1007</v>
      </c>
      <c r="F576" s="178">
        <v>2883.5970000000002</v>
      </c>
      <c r="G576" s="179">
        <v>0</v>
      </c>
      <c r="H576" s="179">
        <v>0</v>
      </c>
    </row>
    <row r="577" spans="1:8" ht="22.8" x14ac:dyDescent="0.25">
      <c r="A577" s="113" t="s">
        <v>26</v>
      </c>
      <c r="B577" s="182" t="s">
        <v>300</v>
      </c>
      <c r="C577" s="183" t="s">
        <v>905</v>
      </c>
      <c r="D577" s="114" t="s">
        <v>238</v>
      </c>
      <c r="E577" s="155" t="s">
        <v>634</v>
      </c>
      <c r="F577" s="108">
        <v>16118.123</v>
      </c>
      <c r="G577" s="108">
        <v>14296.659</v>
      </c>
      <c r="H577" s="108">
        <v>14296.659</v>
      </c>
    </row>
    <row r="578" spans="1:8" x14ac:dyDescent="0.25">
      <c r="A578" s="113" t="s">
        <v>26</v>
      </c>
      <c r="B578" s="182" t="s">
        <v>300</v>
      </c>
      <c r="C578" s="183" t="s">
        <v>905</v>
      </c>
      <c r="D578" s="114">
        <v>247</v>
      </c>
      <c r="E578" s="115" t="s">
        <v>673</v>
      </c>
      <c r="F578" s="108">
        <v>18941.803</v>
      </c>
      <c r="G578" s="108">
        <v>10113.663</v>
      </c>
      <c r="H578" s="108">
        <v>10113.663</v>
      </c>
    </row>
    <row r="579" spans="1:8" ht="45.6" x14ac:dyDescent="0.25">
      <c r="A579" s="113" t="s">
        <v>26</v>
      </c>
      <c r="B579" s="182" t="s">
        <v>300</v>
      </c>
      <c r="C579" s="183" t="s">
        <v>905</v>
      </c>
      <c r="D579" s="114">
        <v>600</v>
      </c>
      <c r="E579" s="132" t="s">
        <v>635</v>
      </c>
      <c r="F579" s="108">
        <f>F580</f>
        <v>18357</v>
      </c>
      <c r="G579" s="108">
        <f t="shared" ref="G579:H579" si="194">G580</f>
        <v>18277</v>
      </c>
      <c r="H579" s="108">
        <f t="shared" si="194"/>
        <v>18277</v>
      </c>
    </row>
    <row r="580" spans="1:8" ht="68.400000000000006" x14ac:dyDescent="0.25">
      <c r="A580" s="113" t="s">
        <v>26</v>
      </c>
      <c r="B580" s="182" t="s">
        <v>300</v>
      </c>
      <c r="C580" s="183" t="s">
        <v>905</v>
      </c>
      <c r="D580" s="114">
        <v>611</v>
      </c>
      <c r="E580" s="115" t="s">
        <v>615</v>
      </c>
      <c r="F580" s="108">
        <v>18357</v>
      </c>
      <c r="G580" s="108">
        <v>18277</v>
      </c>
      <c r="H580" s="108">
        <v>18277</v>
      </c>
    </row>
    <row r="581" spans="1:8" x14ac:dyDescent="0.25">
      <c r="A581" s="113" t="s">
        <v>26</v>
      </c>
      <c r="B581" s="182" t="s">
        <v>300</v>
      </c>
      <c r="C581" s="183" t="s">
        <v>905</v>
      </c>
      <c r="D581" s="124" t="s">
        <v>242</v>
      </c>
      <c r="E581" s="132" t="s">
        <v>243</v>
      </c>
      <c r="F581" s="108">
        <f>F582</f>
        <v>15.933</v>
      </c>
      <c r="G581" s="108">
        <f t="shared" ref="G581:H581" si="195">G582</f>
        <v>0</v>
      </c>
      <c r="H581" s="108">
        <f t="shared" si="195"/>
        <v>0</v>
      </c>
    </row>
    <row r="582" spans="1:8" ht="45.6" x14ac:dyDescent="0.25">
      <c r="A582" s="113" t="s">
        <v>26</v>
      </c>
      <c r="B582" s="182" t="s">
        <v>300</v>
      </c>
      <c r="C582" s="183" t="s">
        <v>905</v>
      </c>
      <c r="D582" s="114">
        <v>831</v>
      </c>
      <c r="E582" s="115" t="s">
        <v>529</v>
      </c>
      <c r="F582" s="108">
        <v>15.933</v>
      </c>
      <c r="G582" s="108">
        <v>0</v>
      </c>
      <c r="H582" s="108">
        <v>0</v>
      </c>
    </row>
    <row r="583" spans="1:8" ht="45.6" x14ac:dyDescent="0.25">
      <c r="A583" s="113" t="s">
        <v>26</v>
      </c>
      <c r="B583" s="182" t="s">
        <v>300</v>
      </c>
      <c r="C583" s="183" t="s">
        <v>906</v>
      </c>
      <c r="D583" s="184"/>
      <c r="E583" s="156" t="s">
        <v>900</v>
      </c>
      <c r="F583" s="108">
        <f>F584+F600</f>
        <v>64753.619999999995</v>
      </c>
      <c r="G583" s="108">
        <f t="shared" ref="G583:H583" si="196">G584+G600</f>
        <v>8703.7389999999996</v>
      </c>
      <c r="H583" s="108">
        <f t="shared" si="196"/>
        <v>8703.7389999999996</v>
      </c>
    </row>
    <row r="584" spans="1:8" ht="45.6" x14ac:dyDescent="0.25">
      <c r="A584" s="113" t="s">
        <v>26</v>
      </c>
      <c r="B584" s="182" t="s">
        <v>300</v>
      </c>
      <c r="C584" s="183" t="s">
        <v>907</v>
      </c>
      <c r="D584" s="184"/>
      <c r="E584" s="156" t="s">
        <v>901</v>
      </c>
      <c r="F584" s="108">
        <f>F585+F588+F591+F594+F597</f>
        <v>31257.481</v>
      </c>
      <c r="G584" s="108">
        <f t="shared" ref="G584:H584" si="197">G585+G588+G591+G594+G597</f>
        <v>8703.7389999999996</v>
      </c>
      <c r="H584" s="108">
        <f t="shared" si="197"/>
        <v>8703.7389999999996</v>
      </c>
    </row>
    <row r="585" spans="1:8" ht="22.8" x14ac:dyDescent="0.25">
      <c r="A585" s="113" t="s">
        <v>26</v>
      </c>
      <c r="B585" s="182" t="s">
        <v>300</v>
      </c>
      <c r="C585" s="183" t="s">
        <v>908</v>
      </c>
      <c r="D585" s="184"/>
      <c r="E585" s="156" t="s">
        <v>902</v>
      </c>
      <c r="F585" s="108">
        <f>F586</f>
        <v>4754.1840000000002</v>
      </c>
      <c r="G585" s="108">
        <f t="shared" ref="G585:H586" si="198">G586</f>
        <v>1634.85</v>
      </c>
      <c r="H585" s="108">
        <f t="shared" si="198"/>
        <v>1634.85</v>
      </c>
    </row>
    <row r="586" spans="1:8" ht="34.200000000000003" x14ac:dyDescent="0.25">
      <c r="A586" s="113" t="s">
        <v>26</v>
      </c>
      <c r="B586" s="182" t="s">
        <v>300</v>
      </c>
      <c r="C586" s="183" t="s">
        <v>908</v>
      </c>
      <c r="D586" s="124" t="s">
        <v>236</v>
      </c>
      <c r="E586" s="132" t="s">
        <v>648</v>
      </c>
      <c r="F586" s="108">
        <f>F587</f>
        <v>4754.1840000000002</v>
      </c>
      <c r="G586" s="108">
        <f t="shared" si="198"/>
        <v>1634.85</v>
      </c>
      <c r="H586" s="108">
        <f t="shared" si="198"/>
        <v>1634.85</v>
      </c>
    </row>
    <row r="587" spans="1:8" ht="22.8" x14ac:dyDescent="0.25">
      <c r="A587" s="113" t="s">
        <v>26</v>
      </c>
      <c r="B587" s="182" t="s">
        <v>300</v>
      </c>
      <c r="C587" s="183" t="s">
        <v>908</v>
      </c>
      <c r="D587" s="114" t="s">
        <v>238</v>
      </c>
      <c r="E587" s="155" t="s">
        <v>634</v>
      </c>
      <c r="F587" s="108">
        <v>4754.1840000000002</v>
      </c>
      <c r="G587" s="108">
        <v>1634.85</v>
      </c>
      <c r="H587" s="108">
        <v>1634.85</v>
      </c>
    </row>
    <row r="588" spans="1:8" ht="34.200000000000003" x14ac:dyDescent="0.25">
      <c r="A588" s="113" t="s">
        <v>26</v>
      </c>
      <c r="B588" s="182" t="s">
        <v>300</v>
      </c>
      <c r="C588" s="183" t="s">
        <v>909</v>
      </c>
      <c r="D588" s="184"/>
      <c r="E588" s="156" t="s">
        <v>950</v>
      </c>
      <c r="F588" s="108">
        <f>F589</f>
        <v>17164.575000000001</v>
      </c>
      <c r="G588" s="108">
        <f t="shared" ref="G588:H589" si="199">G589</f>
        <v>0</v>
      </c>
      <c r="H588" s="108">
        <f t="shared" si="199"/>
        <v>0</v>
      </c>
    </row>
    <row r="589" spans="1:8" ht="34.200000000000003" x14ac:dyDescent="0.25">
      <c r="A589" s="113" t="s">
        <v>26</v>
      </c>
      <c r="B589" s="182" t="s">
        <v>300</v>
      </c>
      <c r="C589" s="183" t="s">
        <v>909</v>
      </c>
      <c r="D589" s="124" t="s">
        <v>236</v>
      </c>
      <c r="E589" s="132" t="s">
        <v>648</v>
      </c>
      <c r="F589" s="108">
        <f>F590</f>
        <v>17164.575000000001</v>
      </c>
      <c r="G589" s="108">
        <f t="shared" si="199"/>
        <v>0</v>
      </c>
      <c r="H589" s="108">
        <f t="shared" si="199"/>
        <v>0</v>
      </c>
    </row>
    <row r="590" spans="1:8" ht="22.8" x14ac:dyDescent="0.25">
      <c r="A590" s="113" t="s">
        <v>26</v>
      </c>
      <c r="B590" s="182" t="s">
        <v>300</v>
      </c>
      <c r="C590" s="183" t="s">
        <v>909</v>
      </c>
      <c r="D590" s="114" t="s">
        <v>238</v>
      </c>
      <c r="E590" s="155" t="s">
        <v>634</v>
      </c>
      <c r="F590" s="108">
        <v>17164.575000000001</v>
      </c>
      <c r="G590" s="108">
        <v>0</v>
      </c>
      <c r="H590" s="108">
        <v>0</v>
      </c>
    </row>
    <row r="591" spans="1:8" ht="34.200000000000003" x14ac:dyDescent="0.25">
      <c r="A591" s="113" t="s">
        <v>26</v>
      </c>
      <c r="B591" s="182" t="s">
        <v>300</v>
      </c>
      <c r="C591" s="183" t="s">
        <v>944</v>
      </c>
      <c r="D591" s="184"/>
      <c r="E591" s="155" t="s">
        <v>942</v>
      </c>
      <c r="F591" s="108">
        <f>F592</f>
        <v>6998.2</v>
      </c>
      <c r="G591" s="108">
        <f t="shared" ref="G591:H592" si="200">G592</f>
        <v>6998.2</v>
      </c>
      <c r="H591" s="108">
        <f t="shared" si="200"/>
        <v>6998.2</v>
      </c>
    </row>
    <row r="592" spans="1:8" ht="34.200000000000003" x14ac:dyDescent="0.25">
      <c r="A592" s="113" t="s">
        <v>26</v>
      </c>
      <c r="B592" s="182" t="s">
        <v>300</v>
      </c>
      <c r="C592" s="183" t="s">
        <v>944</v>
      </c>
      <c r="D592" s="124" t="s">
        <v>236</v>
      </c>
      <c r="E592" s="132" t="s">
        <v>648</v>
      </c>
      <c r="F592" s="108">
        <f>F593</f>
        <v>6998.2</v>
      </c>
      <c r="G592" s="108">
        <f t="shared" si="200"/>
        <v>6998.2</v>
      </c>
      <c r="H592" s="108">
        <f t="shared" si="200"/>
        <v>6998.2</v>
      </c>
    </row>
    <row r="593" spans="1:8" ht="22.8" x14ac:dyDescent="0.25">
      <c r="A593" s="113" t="s">
        <v>26</v>
      </c>
      <c r="B593" s="182" t="s">
        <v>300</v>
      </c>
      <c r="C593" s="183" t="s">
        <v>944</v>
      </c>
      <c r="D593" s="114" t="s">
        <v>238</v>
      </c>
      <c r="E593" s="155" t="s">
        <v>634</v>
      </c>
      <c r="F593" s="108">
        <v>6998.2</v>
      </c>
      <c r="G593" s="108">
        <v>6998.2</v>
      </c>
      <c r="H593" s="108">
        <v>6998.2</v>
      </c>
    </row>
    <row r="594" spans="1:8" ht="45.6" x14ac:dyDescent="0.25">
      <c r="A594" s="113" t="s">
        <v>26</v>
      </c>
      <c r="B594" s="182" t="s">
        <v>300</v>
      </c>
      <c r="C594" s="183" t="s">
        <v>945</v>
      </c>
      <c r="D594" s="184"/>
      <c r="E594" s="155" t="s">
        <v>943</v>
      </c>
      <c r="F594" s="108">
        <f>F595</f>
        <v>70.688999999999993</v>
      </c>
      <c r="G594" s="108">
        <f t="shared" ref="G594:H595" si="201">G595</f>
        <v>70.688999999999993</v>
      </c>
      <c r="H594" s="108">
        <f t="shared" si="201"/>
        <v>70.688999999999993</v>
      </c>
    </row>
    <row r="595" spans="1:8" ht="34.200000000000003" x14ac:dyDescent="0.25">
      <c r="A595" s="113" t="s">
        <v>26</v>
      </c>
      <c r="B595" s="182" t="s">
        <v>300</v>
      </c>
      <c r="C595" s="183" t="s">
        <v>945</v>
      </c>
      <c r="D595" s="124" t="s">
        <v>236</v>
      </c>
      <c r="E595" s="132" t="s">
        <v>648</v>
      </c>
      <c r="F595" s="108">
        <f>F596</f>
        <v>70.688999999999993</v>
      </c>
      <c r="G595" s="108">
        <f t="shared" si="201"/>
        <v>70.688999999999993</v>
      </c>
      <c r="H595" s="108">
        <f t="shared" si="201"/>
        <v>70.688999999999993</v>
      </c>
    </row>
    <row r="596" spans="1:8" ht="22.8" x14ac:dyDescent="0.25">
      <c r="A596" s="113" t="s">
        <v>26</v>
      </c>
      <c r="B596" s="182" t="s">
        <v>300</v>
      </c>
      <c r="C596" s="183" t="s">
        <v>945</v>
      </c>
      <c r="D596" s="114" t="s">
        <v>238</v>
      </c>
      <c r="E596" s="155" t="s">
        <v>634</v>
      </c>
      <c r="F596" s="108">
        <v>70.688999999999993</v>
      </c>
      <c r="G596" s="108">
        <v>70.688999999999993</v>
      </c>
      <c r="H596" s="108">
        <v>70.688999999999993</v>
      </c>
    </row>
    <row r="597" spans="1:8" ht="57" x14ac:dyDescent="0.25">
      <c r="A597" s="113" t="s">
        <v>26</v>
      </c>
      <c r="B597" s="182" t="s">
        <v>300</v>
      </c>
      <c r="C597" s="183" t="s">
        <v>1079</v>
      </c>
      <c r="D597" s="184"/>
      <c r="E597" s="155" t="s">
        <v>1080</v>
      </c>
      <c r="F597" s="108">
        <f>F598</f>
        <v>2269.8330000000001</v>
      </c>
      <c r="G597" s="108">
        <f t="shared" ref="G597:H598" si="202">G598</f>
        <v>0</v>
      </c>
      <c r="H597" s="108">
        <f t="shared" si="202"/>
        <v>0</v>
      </c>
    </row>
    <row r="598" spans="1:8" ht="34.200000000000003" x14ac:dyDescent="0.25">
      <c r="A598" s="113" t="s">
        <v>26</v>
      </c>
      <c r="B598" s="182" t="s">
        <v>300</v>
      </c>
      <c r="C598" s="183" t="s">
        <v>1079</v>
      </c>
      <c r="D598" s="124" t="s">
        <v>236</v>
      </c>
      <c r="E598" s="132" t="s">
        <v>648</v>
      </c>
      <c r="F598" s="108">
        <f>F599</f>
        <v>2269.8330000000001</v>
      </c>
      <c r="G598" s="108">
        <f t="shared" si="202"/>
        <v>0</v>
      </c>
      <c r="H598" s="108">
        <f t="shared" si="202"/>
        <v>0</v>
      </c>
    </row>
    <row r="599" spans="1:8" ht="22.8" x14ac:dyDescent="0.25">
      <c r="A599" s="113" t="s">
        <v>26</v>
      </c>
      <c r="B599" s="182" t="s">
        <v>300</v>
      </c>
      <c r="C599" s="183" t="s">
        <v>1079</v>
      </c>
      <c r="D599" s="114" t="s">
        <v>238</v>
      </c>
      <c r="E599" s="155" t="s">
        <v>634</v>
      </c>
      <c r="F599" s="108">
        <v>2269.8330000000001</v>
      </c>
      <c r="G599" s="108">
        <v>0</v>
      </c>
      <c r="H599" s="108">
        <v>0</v>
      </c>
    </row>
    <row r="600" spans="1:8" ht="45.6" x14ac:dyDescent="0.25">
      <c r="A600" s="113" t="s">
        <v>26</v>
      </c>
      <c r="B600" s="182" t="s">
        <v>300</v>
      </c>
      <c r="C600" s="185" t="s">
        <v>911</v>
      </c>
      <c r="D600" s="184"/>
      <c r="E600" s="156" t="s">
        <v>1008</v>
      </c>
      <c r="F600" s="108">
        <f>F601+F604</f>
        <v>33496.138999999996</v>
      </c>
      <c r="G600" s="108">
        <f t="shared" ref="G600:H600" si="203">G601+G604</f>
        <v>0</v>
      </c>
      <c r="H600" s="108">
        <f t="shared" si="203"/>
        <v>0</v>
      </c>
    </row>
    <row r="601" spans="1:8" ht="34.200000000000003" x14ac:dyDescent="0.25">
      <c r="A601" s="113" t="s">
        <v>26</v>
      </c>
      <c r="B601" s="182" t="s">
        <v>300</v>
      </c>
      <c r="C601" s="185" t="s">
        <v>912</v>
      </c>
      <c r="D601" s="184"/>
      <c r="E601" s="156" t="s">
        <v>910</v>
      </c>
      <c r="F601" s="108">
        <f>F602</f>
        <v>11615.050999999999</v>
      </c>
      <c r="G601" s="108">
        <f t="shared" ref="G601:H602" si="204">G602</f>
        <v>0</v>
      </c>
      <c r="H601" s="108">
        <f t="shared" si="204"/>
        <v>0</v>
      </c>
    </row>
    <row r="602" spans="1:8" ht="34.200000000000003" x14ac:dyDescent="0.25">
      <c r="A602" s="113" t="s">
        <v>26</v>
      </c>
      <c r="B602" s="182" t="s">
        <v>300</v>
      </c>
      <c r="C602" s="185" t="s">
        <v>912</v>
      </c>
      <c r="D602" s="124" t="s">
        <v>236</v>
      </c>
      <c r="E602" s="132" t="s">
        <v>648</v>
      </c>
      <c r="F602" s="108">
        <f>F603</f>
        <v>11615.050999999999</v>
      </c>
      <c r="G602" s="108">
        <f t="shared" si="204"/>
        <v>0</v>
      </c>
      <c r="H602" s="108">
        <f t="shared" si="204"/>
        <v>0</v>
      </c>
    </row>
    <row r="603" spans="1:8" ht="22.8" x14ac:dyDescent="0.25">
      <c r="A603" s="113" t="s">
        <v>26</v>
      </c>
      <c r="B603" s="182" t="s">
        <v>300</v>
      </c>
      <c r="C603" s="185" t="s">
        <v>912</v>
      </c>
      <c r="D603" s="114" t="s">
        <v>238</v>
      </c>
      <c r="E603" s="155" t="s">
        <v>634</v>
      </c>
      <c r="F603" s="108">
        <v>11615.050999999999</v>
      </c>
      <c r="G603" s="108">
        <v>0</v>
      </c>
      <c r="H603" s="108">
        <v>0</v>
      </c>
    </row>
    <row r="604" spans="1:8" ht="45.6" x14ac:dyDescent="0.25">
      <c r="A604" s="113" t="s">
        <v>26</v>
      </c>
      <c r="B604" s="182" t="s">
        <v>300</v>
      </c>
      <c r="C604" s="185" t="s">
        <v>1131</v>
      </c>
      <c r="D604" s="186"/>
      <c r="E604" s="115" t="s">
        <v>1130</v>
      </c>
      <c r="F604" s="108">
        <f>F605</f>
        <v>21881.088</v>
      </c>
      <c r="G604" s="108">
        <f t="shared" ref="G604:H605" si="205">G605</f>
        <v>0</v>
      </c>
      <c r="H604" s="108">
        <f t="shared" si="205"/>
        <v>0</v>
      </c>
    </row>
    <row r="605" spans="1:8" ht="34.200000000000003" x14ac:dyDescent="0.25">
      <c r="A605" s="113" t="s">
        <v>26</v>
      </c>
      <c r="B605" s="182" t="s">
        <v>300</v>
      </c>
      <c r="C605" s="185" t="s">
        <v>1131</v>
      </c>
      <c r="D605" s="124" t="s">
        <v>236</v>
      </c>
      <c r="E605" s="132" t="s">
        <v>648</v>
      </c>
      <c r="F605" s="108">
        <f>F606</f>
        <v>21881.088</v>
      </c>
      <c r="G605" s="108">
        <f t="shared" si="205"/>
        <v>0</v>
      </c>
      <c r="H605" s="108">
        <f t="shared" si="205"/>
        <v>0</v>
      </c>
    </row>
    <row r="606" spans="1:8" ht="22.8" x14ac:dyDescent="0.25">
      <c r="A606" s="113" t="s">
        <v>26</v>
      </c>
      <c r="B606" s="182" t="s">
        <v>300</v>
      </c>
      <c r="C606" s="185" t="s">
        <v>1131</v>
      </c>
      <c r="D606" s="114" t="s">
        <v>238</v>
      </c>
      <c r="E606" s="155" t="s">
        <v>634</v>
      </c>
      <c r="F606" s="108">
        <v>21881.088</v>
      </c>
      <c r="G606" s="108">
        <v>0</v>
      </c>
      <c r="H606" s="108">
        <v>0</v>
      </c>
    </row>
    <row r="607" spans="1:8" x14ac:dyDescent="0.25">
      <c r="A607" s="113" t="s">
        <v>26</v>
      </c>
      <c r="B607" s="182" t="s">
        <v>300</v>
      </c>
      <c r="C607" s="150" t="s">
        <v>916</v>
      </c>
      <c r="D607" s="184"/>
      <c r="E607" s="156" t="s">
        <v>697</v>
      </c>
      <c r="F607" s="108">
        <f>F608</f>
        <v>55723.672999999995</v>
      </c>
      <c r="G607" s="108">
        <f t="shared" ref="G607:H608" si="206">G608</f>
        <v>41905.573000000004</v>
      </c>
      <c r="H607" s="108">
        <f t="shared" si="206"/>
        <v>41905.573000000004</v>
      </c>
    </row>
    <row r="608" spans="1:8" ht="22.8" x14ac:dyDescent="0.25">
      <c r="A608" s="113" t="s">
        <v>26</v>
      </c>
      <c r="B608" s="182" t="s">
        <v>300</v>
      </c>
      <c r="C608" s="183" t="s">
        <v>915</v>
      </c>
      <c r="D608" s="184"/>
      <c r="E608" s="156" t="s">
        <v>940</v>
      </c>
      <c r="F608" s="108">
        <f>F609+F619</f>
        <v>55723.672999999995</v>
      </c>
      <c r="G608" s="108">
        <f t="shared" si="206"/>
        <v>41905.573000000004</v>
      </c>
      <c r="H608" s="108">
        <f t="shared" si="206"/>
        <v>41905.573000000004</v>
      </c>
    </row>
    <row r="609" spans="1:8" ht="34.200000000000003" x14ac:dyDescent="0.25">
      <c r="A609" s="113" t="s">
        <v>26</v>
      </c>
      <c r="B609" s="182" t="s">
        <v>300</v>
      </c>
      <c r="C609" s="183" t="s">
        <v>917</v>
      </c>
      <c r="D609" s="184"/>
      <c r="E609" s="156" t="s">
        <v>367</v>
      </c>
      <c r="F609" s="108">
        <f>F610+F613+F616</f>
        <v>48011.248</v>
      </c>
      <c r="G609" s="108">
        <f t="shared" ref="G609:H609" si="207">G610+G613+G616</f>
        <v>41905.573000000004</v>
      </c>
      <c r="H609" s="108">
        <f t="shared" si="207"/>
        <v>41905.573000000004</v>
      </c>
    </row>
    <row r="610" spans="1:8" ht="79.8" x14ac:dyDescent="0.25">
      <c r="A610" s="113" t="s">
        <v>26</v>
      </c>
      <c r="B610" s="182" t="s">
        <v>300</v>
      </c>
      <c r="C610" s="183" t="s">
        <v>917</v>
      </c>
      <c r="D610" s="124" t="s">
        <v>537</v>
      </c>
      <c r="E610" s="132" t="s">
        <v>538</v>
      </c>
      <c r="F610" s="108">
        <f>F611+F612</f>
        <v>35513.341</v>
      </c>
      <c r="G610" s="108">
        <f t="shared" ref="G610:H610" si="208">G611+G612</f>
        <v>34576.641000000003</v>
      </c>
      <c r="H610" s="108">
        <f t="shared" si="208"/>
        <v>34576.641000000003</v>
      </c>
    </row>
    <row r="611" spans="1:8" x14ac:dyDescent="0.25">
      <c r="A611" s="113" t="s">
        <v>26</v>
      </c>
      <c r="B611" s="182" t="s">
        <v>300</v>
      </c>
      <c r="C611" s="183" t="s">
        <v>917</v>
      </c>
      <c r="D611" s="133" t="s">
        <v>544</v>
      </c>
      <c r="E611" s="134" t="s">
        <v>638</v>
      </c>
      <c r="F611" s="108">
        <v>27275.956999999999</v>
      </c>
      <c r="G611" s="108">
        <v>26556.560000000001</v>
      </c>
      <c r="H611" s="108">
        <v>26556.560000000001</v>
      </c>
    </row>
    <row r="612" spans="1:8" ht="57" x14ac:dyDescent="0.25">
      <c r="A612" s="113" t="s">
        <v>26</v>
      </c>
      <c r="B612" s="182" t="s">
        <v>300</v>
      </c>
      <c r="C612" s="183" t="s">
        <v>917</v>
      </c>
      <c r="D612" s="133">
        <v>119</v>
      </c>
      <c r="E612" s="134" t="s">
        <v>645</v>
      </c>
      <c r="F612" s="108">
        <v>8237.384</v>
      </c>
      <c r="G612" s="108">
        <v>8020.0810000000001</v>
      </c>
      <c r="H612" s="108">
        <v>8020.0810000000001</v>
      </c>
    </row>
    <row r="613" spans="1:8" ht="34.200000000000003" x14ac:dyDescent="0.25">
      <c r="A613" s="113" t="s">
        <v>26</v>
      </c>
      <c r="B613" s="182" t="s">
        <v>300</v>
      </c>
      <c r="C613" s="183" t="s">
        <v>917</v>
      </c>
      <c r="D613" s="124" t="s">
        <v>236</v>
      </c>
      <c r="E613" s="132" t="s">
        <v>648</v>
      </c>
      <c r="F613" s="108">
        <f>F614+F615</f>
        <v>12361.714</v>
      </c>
      <c r="G613" s="108">
        <f t="shared" ref="G613:H613" si="209">G614+G615</f>
        <v>7328.9320000000007</v>
      </c>
      <c r="H613" s="108">
        <f t="shared" si="209"/>
        <v>7328.9320000000007</v>
      </c>
    </row>
    <row r="614" spans="1:8" ht="22.8" x14ac:dyDescent="0.25">
      <c r="A614" s="113" t="s">
        <v>26</v>
      </c>
      <c r="B614" s="182" t="s">
        <v>300</v>
      </c>
      <c r="C614" s="183" t="s">
        <v>917</v>
      </c>
      <c r="D614" s="114" t="s">
        <v>238</v>
      </c>
      <c r="E614" s="220" t="s">
        <v>634</v>
      </c>
      <c r="F614" s="108">
        <v>9583.9779999999992</v>
      </c>
      <c r="G614" s="108">
        <v>4800.8320000000003</v>
      </c>
      <c r="H614" s="108">
        <v>4800.8320000000003</v>
      </c>
    </row>
    <row r="615" spans="1:8" x14ac:dyDescent="0.25">
      <c r="A615" s="113" t="s">
        <v>26</v>
      </c>
      <c r="B615" s="182" t="s">
        <v>300</v>
      </c>
      <c r="C615" s="183" t="s">
        <v>917</v>
      </c>
      <c r="D615" s="114">
        <v>247</v>
      </c>
      <c r="E615" s="115" t="s">
        <v>673</v>
      </c>
      <c r="F615" s="108">
        <v>2777.7359999999999</v>
      </c>
      <c r="G615" s="108">
        <v>2528.1</v>
      </c>
      <c r="H615" s="108">
        <v>2528.1</v>
      </c>
    </row>
    <row r="616" spans="1:8" x14ac:dyDescent="0.25">
      <c r="A616" s="113" t="s">
        <v>26</v>
      </c>
      <c r="B616" s="182" t="s">
        <v>300</v>
      </c>
      <c r="C616" s="183" t="s">
        <v>917</v>
      </c>
      <c r="D616" s="114" t="s">
        <v>242</v>
      </c>
      <c r="E616" s="115" t="s">
        <v>243</v>
      </c>
      <c r="F616" s="108">
        <f>F618+F617</f>
        <v>136.19299999999998</v>
      </c>
      <c r="G616" s="108">
        <f t="shared" ref="G616:H616" si="210">G618+G617</f>
        <v>0</v>
      </c>
      <c r="H616" s="108">
        <f t="shared" si="210"/>
        <v>0</v>
      </c>
    </row>
    <row r="617" spans="1:8" ht="45.6" x14ac:dyDescent="0.25">
      <c r="A617" s="113" t="s">
        <v>26</v>
      </c>
      <c r="B617" s="182" t="s">
        <v>300</v>
      </c>
      <c r="C617" s="183" t="s">
        <v>917</v>
      </c>
      <c r="D617" s="114">
        <v>831</v>
      </c>
      <c r="E617" s="115" t="s">
        <v>529</v>
      </c>
      <c r="F617" s="108">
        <v>132.84299999999999</v>
      </c>
      <c r="G617" s="108">
        <v>0</v>
      </c>
      <c r="H617" s="108">
        <v>0</v>
      </c>
    </row>
    <row r="618" spans="1:8" x14ac:dyDescent="0.25">
      <c r="A618" s="113" t="s">
        <v>26</v>
      </c>
      <c r="B618" s="182" t="s">
        <v>300</v>
      </c>
      <c r="C618" s="183" t="s">
        <v>917</v>
      </c>
      <c r="D618" s="114" t="s">
        <v>542</v>
      </c>
      <c r="E618" s="134" t="s">
        <v>637</v>
      </c>
      <c r="F618" s="108">
        <v>3.35</v>
      </c>
      <c r="G618" s="108">
        <v>0</v>
      </c>
      <c r="H618" s="108">
        <v>0</v>
      </c>
    </row>
    <row r="619" spans="1:8" ht="34.200000000000003" x14ac:dyDescent="0.25">
      <c r="A619" s="113" t="s">
        <v>26</v>
      </c>
      <c r="B619" s="182" t="s">
        <v>300</v>
      </c>
      <c r="C619" s="183" t="s">
        <v>918</v>
      </c>
      <c r="D619" s="186"/>
      <c r="E619" s="149" t="s">
        <v>755</v>
      </c>
      <c r="F619" s="178">
        <f>F620+F625+F623+F627</f>
        <v>7712.4249999999993</v>
      </c>
      <c r="G619" s="178">
        <f t="shared" ref="G619:H619" si="211">G620+G625+G623</f>
        <v>0</v>
      </c>
      <c r="H619" s="178">
        <f t="shared" si="211"/>
        <v>0</v>
      </c>
    </row>
    <row r="620" spans="1:8" ht="79.8" x14ac:dyDescent="0.25">
      <c r="A620" s="113" t="s">
        <v>26</v>
      </c>
      <c r="B620" s="182" t="s">
        <v>300</v>
      </c>
      <c r="C620" s="183" t="s">
        <v>918</v>
      </c>
      <c r="D620" s="124" t="s">
        <v>537</v>
      </c>
      <c r="E620" s="132" t="s">
        <v>538</v>
      </c>
      <c r="F620" s="108">
        <f>F621+F622</f>
        <v>3765.154</v>
      </c>
      <c r="G620" s="108">
        <f t="shared" ref="G620:H620" si="212">G621+G622</f>
        <v>0</v>
      </c>
      <c r="H620" s="108">
        <f t="shared" si="212"/>
        <v>0</v>
      </c>
    </row>
    <row r="621" spans="1:8" x14ac:dyDescent="0.25">
      <c r="A621" s="113" t="s">
        <v>26</v>
      </c>
      <c r="B621" s="182" t="s">
        <v>300</v>
      </c>
      <c r="C621" s="183" t="s">
        <v>918</v>
      </c>
      <c r="D621" s="133" t="s">
        <v>544</v>
      </c>
      <c r="E621" s="134" t="s">
        <v>638</v>
      </c>
      <c r="F621" s="108">
        <v>2893.212</v>
      </c>
      <c r="G621" s="108">
        <v>0</v>
      </c>
      <c r="H621" s="108">
        <v>0</v>
      </c>
    </row>
    <row r="622" spans="1:8" ht="57" x14ac:dyDescent="0.25">
      <c r="A622" s="113" t="s">
        <v>26</v>
      </c>
      <c r="B622" s="182" t="s">
        <v>300</v>
      </c>
      <c r="C622" s="183" t="s">
        <v>918</v>
      </c>
      <c r="D622" s="133">
        <v>119</v>
      </c>
      <c r="E622" s="134" t="s">
        <v>645</v>
      </c>
      <c r="F622" s="108">
        <v>871.94200000000001</v>
      </c>
      <c r="G622" s="108">
        <v>0</v>
      </c>
      <c r="H622" s="108">
        <v>0</v>
      </c>
    </row>
    <row r="623" spans="1:8" ht="34.200000000000003" x14ac:dyDescent="0.25">
      <c r="A623" s="113" t="s">
        <v>26</v>
      </c>
      <c r="B623" s="182" t="s">
        <v>300</v>
      </c>
      <c r="C623" s="183" t="s">
        <v>918</v>
      </c>
      <c r="D623" s="124" t="s">
        <v>236</v>
      </c>
      <c r="E623" s="132" t="s">
        <v>648</v>
      </c>
      <c r="F623" s="108">
        <f>F624</f>
        <v>118.38200000000001</v>
      </c>
      <c r="G623" s="108">
        <f t="shared" ref="G623:H623" si="213">G624</f>
        <v>0</v>
      </c>
      <c r="H623" s="108">
        <f t="shared" si="213"/>
        <v>0</v>
      </c>
    </row>
    <row r="624" spans="1:8" ht="22.8" x14ac:dyDescent="0.25">
      <c r="A624" s="113" t="s">
        <v>26</v>
      </c>
      <c r="B624" s="182" t="s">
        <v>300</v>
      </c>
      <c r="C624" s="183" t="s">
        <v>918</v>
      </c>
      <c r="D624" s="114" t="s">
        <v>238</v>
      </c>
      <c r="E624" s="155" t="s">
        <v>634</v>
      </c>
      <c r="F624" s="108">
        <v>118.38200000000001</v>
      </c>
      <c r="G624" s="108">
        <v>0</v>
      </c>
      <c r="H624" s="108">
        <v>0</v>
      </c>
    </row>
    <row r="625" spans="1:8" ht="45.6" x14ac:dyDescent="0.25">
      <c r="A625" s="113" t="s">
        <v>26</v>
      </c>
      <c r="B625" s="182" t="s">
        <v>300</v>
      </c>
      <c r="C625" s="183" t="s">
        <v>918</v>
      </c>
      <c r="D625" s="124" t="s">
        <v>276</v>
      </c>
      <c r="E625" s="132" t="s">
        <v>635</v>
      </c>
      <c r="F625" s="108">
        <f>F626</f>
        <v>3822.1889999999999</v>
      </c>
      <c r="G625" s="108">
        <f t="shared" ref="G625:H625" si="214">G626</f>
        <v>0</v>
      </c>
      <c r="H625" s="108">
        <f t="shared" si="214"/>
        <v>0</v>
      </c>
    </row>
    <row r="626" spans="1:8" ht="68.400000000000006" x14ac:dyDescent="0.25">
      <c r="A626" s="113" t="s">
        <v>26</v>
      </c>
      <c r="B626" s="182" t="s">
        <v>300</v>
      </c>
      <c r="C626" s="183" t="s">
        <v>918</v>
      </c>
      <c r="D626" s="114" t="s">
        <v>279</v>
      </c>
      <c r="E626" s="115" t="s">
        <v>615</v>
      </c>
      <c r="F626" s="108">
        <v>3822.1889999999999</v>
      </c>
      <c r="G626" s="108">
        <v>0</v>
      </c>
      <c r="H626" s="108">
        <v>0</v>
      </c>
    </row>
    <row r="627" spans="1:8" x14ac:dyDescent="0.25">
      <c r="A627" s="113" t="s">
        <v>26</v>
      </c>
      <c r="B627" s="182" t="s">
        <v>300</v>
      </c>
      <c r="C627" s="183" t="s">
        <v>918</v>
      </c>
      <c r="D627" s="114">
        <v>800</v>
      </c>
      <c r="E627" s="115" t="s">
        <v>243</v>
      </c>
      <c r="F627" s="108">
        <f>F628</f>
        <v>6.7</v>
      </c>
      <c r="G627" s="108">
        <f t="shared" ref="G627:H627" si="215">G628</f>
        <v>0</v>
      </c>
      <c r="H627" s="108">
        <f t="shared" si="215"/>
        <v>0</v>
      </c>
    </row>
    <row r="628" spans="1:8" ht="22.8" x14ac:dyDescent="0.25">
      <c r="A628" s="113" t="s">
        <v>26</v>
      </c>
      <c r="B628" s="182" t="s">
        <v>300</v>
      </c>
      <c r="C628" s="183" t="s">
        <v>918</v>
      </c>
      <c r="D628" s="114">
        <v>851</v>
      </c>
      <c r="E628" s="115" t="s">
        <v>573</v>
      </c>
      <c r="F628" s="108">
        <v>6.7</v>
      </c>
      <c r="G628" s="108">
        <v>0</v>
      </c>
      <c r="H628" s="108">
        <v>0</v>
      </c>
    </row>
    <row r="629" spans="1:8" ht="34.200000000000003" x14ac:dyDescent="0.25">
      <c r="A629" s="110" t="s">
        <v>26</v>
      </c>
      <c r="B629" s="110" t="s">
        <v>26</v>
      </c>
      <c r="C629" s="187"/>
      <c r="D629" s="188"/>
      <c r="E629" s="189" t="s">
        <v>770</v>
      </c>
      <c r="F629" s="190">
        <f>F630</f>
        <v>22212.780000000002</v>
      </c>
      <c r="G629" s="190">
        <f t="shared" ref="G629:H630" si="216">G630</f>
        <v>24722.436000000002</v>
      </c>
      <c r="H629" s="190">
        <f t="shared" si="216"/>
        <v>24722.436000000002</v>
      </c>
    </row>
    <row r="630" spans="1:8" ht="57" x14ac:dyDescent="0.25">
      <c r="A630" s="113" t="s">
        <v>26</v>
      </c>
      <c r="B630" s="144" t="s">
        <v>26</v>
      </c>
      <c r="C630" s="163" t="s">
        <v>251</v>
      </c>
      <c r="D630" s="145"/>
      <c r="E630" s="146" t="s">
        <v>951</v>
      </c>
      <c r="F630" s="191">
        <f>F631</f>
        <v>22212.780000000002</v>
      </c>
      <c r="G630" s="191">
        <f t="shared" si="216"/>
        <v>24722.436000000002</v>
      </c>
      <c r="H630" s="191">
        <f t="shared" si="216"/>
        <v>24722.436000000002</v>
      </c>
    </row>
    <row r="631" spans="1:8" x14ac:dyDescent="0.25">
      <c r="A631" s="113" t="s">
        <v>26</v>
      </c>
      <c r="B631" s="113" t="s">
        <v>26</v>
      </c>
      <c r="C631" s="113" t="s">
        <v>778</v>
      </c>
      <c r="D631" s="114"/>
      <c r="E631" s="115" t="s">
        <v>697</v>
      </c>
      <c r="F631" s="178">
        <f>F632</f>
        <v>22212.780000000002</v>
      </c>
      <c r="G631" s="178">
        <f>G632</f>
        <v>24722.436000000002</v>
      </c>
      <c r="H631" s="178">
        <f>H632</f>
        <v>24722.436000000002</v>
      </c>
    </row>
    <row r="632" spans="1:8" ht="22.8" x14ac:dyDescent="0.25">
      <c r="A632" s="113" t="s">
        <v>26</v>
      </c>
      <c r="B632" s="113" t="s">
        <v>26</v>
      </c>
      <c r="C632" s="150" t="s">
        <v>779</v>
      </c>
      <c r="D632" s="114"/>
      <c r="E632" s="115" t="s">
        <v>940</v>
      </c>
      <c r="F632" s="178">
        <f>F633+F640+F644</f>
        <v>22212.780000000002</v>
      </c>
      <c r="G632" s="178">
        <f>G633+G640+G644</f>
        <v>24722.436000000002</v>
      </c>
      <c r="H632" s="178">
        <f>H633+H640+H644</f>
        <v>24722.436000000002</v>
      </c>
    </row>
    <row r="633" spans="1:8" ht="45.6" x14ac:dyDescent="0.25">
      <c r="A633" s="113" t="s">
        <v>26</v>
      </c>
      <c r="B633" s="113" t="s">
        <v>26</v>
      </c>
      <c r="C633" s="148" t="s">
        <v>869</v>
      </c>
      <c r="D633" s="114"/>
      <c r="E633" s="115" t="s">
        <v>845</v>
      </c>
      <c r="F633" s="178">
        <f>F634+F638</f>
        <v>6488.01</v>
      </c>
      <c r="G633" s="178">
        <f t="shared" ref="G633:H633" si="217">G634+G638</f>
        <v>4587.4059999999999</v>
      </c>
      <c r="H633" s="178">
        <f t="shared" si="217"/>
        <v>4587.4059999999999</v>
      </c>
    </row>
    <row r="634" spans="1:8" ht="79.8" x14ac:dyDescent="0.25">
      <c r="A634" s="113" t="s">
        <v>26</v>
      </c>
      <c r="B634" s="113" t="s">
        <v>26</v>
      </c>
      <c r="C634" s="150" t="s">
        <v>869</v>
      </c>
      <c r="D634" s="124" t="s">
        <v>537</v>
      </c>
      <c r="E634" s="132" t="s">
        <v>538</v>
      </c>
      <c r="F634" s="178">
        <f>F635+F637+F636</f>
        <v>6099.8950000000004</v>
      </c>
      <c r="G634" s="178">
        <f t="shared" ref="G634:H634" si="218">G635+G637+G636</f>
        <v>4587.4059999999999</v>
      </c>
      <c r="H634" s="178">
        <f t="shared" si="218"/>
        <v>4587.4059999999999</v>
      </c>
    </row>
    <row r="635" spans="1:8" ht="22.8" x14ac:dyDescent="0.25">
      <c r="A635" s="113" t="s">
        <v>26</v>
      </c>
      <c r="B635" s="113" t="s">
        <v>26</v>
      </c>
      <c r="C635" s="150" t="s">
        <v>869</v>
      </c>
      <c r="D635" s="133" t="s">
        <v>539</v>
      </c>
      <c r="E635" s="134" t="s">
        <v>170</v>
      </c>
      <c r="F635" s="178">
        <v>4685.0190000000002</v>
      </c>
      <c r="G635" s="178">
        <v>2773.3560000000002</v>
      </c>
      <c r="H635" s="178">
        <v>2773.3560000000002</v>
      </c>
    </row>
    <row r="636" spans="1:8" ht="45.6" x14ac:dyDescent="0.25">
      <c r="A636" s="113" t="s">
        <v>26</v>
      </c>
      <c r="B636" s="113" t="s">
        <v>26</v>
      </c>
      <c r="C636" s="150" t="s">
        <v>869</v>
      </c>
      <c r="D636" s="133" t="s">
        <v>540</v>
      </c>
      <c r="E636" s="134" t="s">
        <v>171</v>
      </c>
      <c r="F636" s="178">
        <v>0</v>
      </c>
      <c r="G636" s="178">
        <v>750</v>
      </c>
      <c r="H636" s="178">
        <v>750</v>
      </c>
    </row>
    <row r="637" spans="1:8" ht="68.400000000000006" x14ac:dyDescent="0.25">
      <c r="A637" s="113" t="s">
        <v>26</v>
      </c>
      <c r="B637" s="113" t="s">
        <v>26</v>
      </c>
      <c r="C637" s="150" t="s">
        <v>869</v>
      </c>
      <c r="D637" s="133">
        <v>129</v>
      </c>
      <c r="E637" s="134" t="s">
        <v>172</v>
      </c>
      <c r="F637" s="178">
        <v>1414.876</v>
      </c>
      <c r="G637" s="178">
        <v>1064.05</v>
      </c>
      <c r="H637" s="178">
        <v>1064.05</v>
      </c>
    </row>
    <row r="638" spans="1:8" ht="34.200000000000003" x14ac:dyDescent="0.25">
      <c r="A638" s="113" t="s">
        <v>26</v>
      </c>
      <c r="B638" s="113" t="s">
        <v>26</v>
      </c>
      <c r="C638" s="150" t="s">
        <v>869</v>
      </c>
      <c r="D638" s="124" t="s">
        <v>236</v>
      </c>
      <c r="E638" s="132" t="s">
        <v>648</v>
      </c>
      <c r="F638" s="178">
        <f>F639</f>
        <v>388.11500000000001</v>
      </c>
      <c r="G638" s="178">
        <f t="shared" ref="G638:H638" si="219">G639</f>
        <v>0</v>
      </c>
      <c r="H638" s="178">
        <f t="shared" si="219"/>
        <v>0</v>
      </c>
    </row>
    <row r="639" spans="1:8" ht="22.8" x14ac:dyDescent="0.25">
      <c r="A639" s="113" t="s">
        <v>26</v>
      </c>
      <c r="B639" s="113" t="s">
        <v>26</v>
      </c>
      <c r="C639" s="150" t="s">
        <v>869</v>
      </c>
      <c r="D639" s="114" t="s">
        <v>238</v>
      </c>
      <c r="E639" s="155" t="s">
        <v>634</v>
      </c>
      <c r="F639" s="178">
        <v>388.11500000000001</v>
      </c>
      <c r="G639" s="178">
        <v>0</v>
      </c>
      <c r="H639" s="178">
        <v>0</v>
      </c>
    </row>
    <row r="640" spans="1:8" ht="57" x14ac:dyDescent="0.25">
      <c r="A640" s="113" t="s">
        <v>26</v>
      </c>
      <c r="B640" s="113" t="s">
        <v>26</v>
      </c>
      <c r="C640" s="150" t="s">
        <v>870</v>
      </c>
      <c r="D640" s="133"/>
      <c r="E640" s="134" t="s">
        <v>709</v>
      </c>
      <c r="F640" s="178">
        <f>F641</f>
        <v>6325.7990000000009</v>
      </c>
      <c r="G640" s="178">
        <f>G641</f>
        <v>8090.1030000000001</v>
      </c>
      <c r="H640" s="178">
        <f>H641</f>
        <v>8090.1030000000001</v>
      </c>
    </row>
    <row r="641" spans="1:8" ht="79.8" x14ac:dyDescent="0.25">
      <c r="A641" s="113" t="s">
        <v>26</v>
      </c>
      <c r="B641" s="113" t="s">
        <v>26</v>
      </c>
      <c r="C641" s="150" t="s">
        <v>870</v>
      </c>
      <c r="D641" s="124" t="s">
        <v>537</v>
      </c>
      <c r="E641" s="132" t="s">
        <v>538</v>
      </c>
      <c r="F641" s="178">
        <f>F642+F643</f>
        <v>6325.7990000000009</v>
      </c>
      <c r="G641" s="178">
        <f>G642+G643</f>
        <v>8090.1030000000001</v>
      </c>
      <c r="H641" s="178">
        <f>H642+H643</f>
        <v>8090.1030000000001</v>
      </c>
    </row>
    <row r="642" spans="1:8" ht="22.8" x14ac:dyDescent="0.25">
      <c r="A642" s="113" t="s">
        <v>26</v>
      </c>
      <c r="B642" s="113" t="s">
        <v>26</v>
      </c>
      <c r="C642" s="150" t="s">
        <v>870</v>
      </c>
      <c r="D642" s="133" t="s">
        <v>539</v>
      </c>
      <c r="E642" s="134" t="s">
        <v>170</v>
      </c>
      <c r="F642" s="178">
        <v>4858.5240000000003</v>
      </c>
      <c r="G642" s="178">
        <v>6213.5969999999998</v>
      </c>
      <c r="H642" s="178">
        <v>6213.5969999999998</v>
      </c>
    </row>
    <row r="643" spans="1:8" ht="68.400000000000006" x14ac:dyDescent="0.25">
      <c r="A643" s="113" t="s">
        <v>26</v>
      </c>
      <c r="B643" s="113" t="s">
        <v>26</v>
      </c>
      <c r="C643" s="150" t="s">
        <v>870</v>
      </c>
      <c r="D643" s="133">
        <v>129</v>
      </c>
      <c r="E643" s="134" t="s">
        <v>172</v>
      </c>
      <c r="F643" s="178">
        <v>1467.2750000000001</v>
      </c>
      <c r="G643" s="178">
        <v>1876.5060000000001</v>
      </c>
      <c r="H643" s="178">
        <v>1876.5060000000001</v>
      </c>
    </row>
    <row r="644" spans="1:8" ht="34.200000000000003" x14ac:dyDescent="0.25">
      <c r="A644" s="113" t="s">
        <v>26</v>
      </c>
      <c r="B644" s="113" t="s">
        <v>26</v>
      </c>
      <c r="C644" s="150" t="s">
        <v>871</v>
      </c>
      <c r="D644" s="133"/>
      <c r="E644" s="156" t="s">
        <v>367</v>
      </c>
      <c r="F644" s="178">
        <f>F645+F648+F650</f>
        <v>9398.9710000000014</v>
      </c>
      <c r="G644" s="178">
        <f>G645+G648+G650</f>
        <v>12044.927</v>
      </c>
      <c r="H644" s="178">
        <f>H645+H648+H650</f>
        <v>12044.927</v>
      </c>
    </row>
    <row r="645" spans="1:8" ht="79.8" x14ac:dyDescent="0.25">
      <c r="A645" s="113" t="s">
        <v>26</v>
      </c>
      <c r="B645" s="113" t="s">
        <v>26</v>
      </c>
      <c r="C645" s="150" t="s">
        <v>871</v>
      </c>
      <c r="D645" s="124" t="s">
        <v>537</v>
      </c>
      <c r="E645" s="132" t="s">
        <v>538</v>
      </c>
      <c r="F645" s="178">
        <f>F646+F647</f>
        <v>8752.6360000000004</v>
      </c>
      <c r="G645" s="178">
        <f>G646+G647</f>
        <v>11920.951999999999</v>
      </c>
      <c r="H645" s="178">
        <f>H646+H647</f>
        <v>11920.951999999999</v>
      </c>
    </row>
    <row r="646" spans="1:8" x14ac:dyDescent="0.25">
      <c r="A646" s="113" t="s">
        <v>26</v>
      </c>
      <c r="B646" s="113" t="s">
        <v>26</v>
      </c>
      <c r="C646" s="150" t="s">
        <v>871</v>
      </c>
      <c r="D646" s="133" t="s">
        <v>544</v>
      </c>
      <c r="E646" s="134" t="s">
        <v>638</v>
      </c>
      <c r="F646" s="178">
        <v>6722.4539999999997</v>
      </c>
      <c r="G646" s="178">
        <v>9155.8819999999996</v>
      </c>
      <c r="H646" s="178">
        <v>9155.8819999999996</v>
      </c>
    </row>
    <row r="647" spans="1:8" ht="57" x14ac:dyDescent="0.25">
      <c r="A647" s="113" t="s">
        <v>26</v>
      </c>
      <c r="B647" s="113" t="s">
        <v>26</v>
      </c>
      <c r="C647" s="150" t="s">
        <v>871</v>
      </c>
      <c r="D647" s="133">
        <v>119</v>
      </c>
      <c r="E647" s="134" t="s">
        <v>645</v>
      </c>
      <c r="F647" s="178">
        <v>2030.182</v>
      </c>
      <c r="G647" s="178">
        <v>2765.07</v>
      </c>
      <c r="H647" s="178">
        <v>2765.07</v>
      </c>
    </row>
    <row r="648" spans="1:8" ht="34.200000000000003" x14ac:dyDescent="0.25">
      <c r="A648" s="113" t="s">
        <v>26</v>
      </c>
      <c r="B648" s="113" t="s">
        <v>26</v>
      </c>
      <c r="C648" s="150" t="s">
        <v>871</v>
      </c>
      <c r="D648" s="124" t="s">
        <v>236</v>
      </c>
      <c r="E648" s="132" t="s">
        <v>648</v>
      </c>
      <c r="F648" s="89">
        <f>F649</f>
        <v>642.97500000000002</v>
      </c>
      <c r="G648" s="89">
        <f>G649</f>
        <v>123.97499999999999</v>
      </c>
      <c r="H648" s="89">
        <f>H649</f>
        <v>123.97499999999999</v>
      </c>
    </row>
    <row r="649" spans="1:8" ht="22.8" x14ac:dyDescent="0.25">
      <c r="A649" s="113" t="s">
        <v>26</v>
      </c>
      <c r="B649" s="113" t="s">
        <v>26</v>
      </c>
      <c r="C649" s="150" t="s">
        <v>871</v>
      </c>
      <c r="D649" s="114" t="s">
        <v>238</v>
      </c>
      <c r="E649" s="115" t="s">
        <v>634</v>
      </c>
      <c r="F649" s="89">
        <v>642.97500000000002</v>
      </c>
      <c r="G649" s="89">
        <v>123.97499999999999</v>
      </c>
      <c r="H649" s="89">
        <v>123.97499999999999</v>
      </c>
    </row>
    <row r="650" spans="1:8" ht="22.8" x14ac:dyDescent="0.25">
      <c r="A650" s="113" t="s">
        <v>26</v>
      </c>
      <c r="B650" s="113" t="s">
        <v>26</v>
      </c>
      <c r="C650" s="150" t="s">
        <v>871</v>
      </c>
      <c r="D650" s="114">
        <v>300</v>
      </c>
      <c r="E650" s="115" t="s">
        <v>14</v>
      </c>
      <c r="F650" s="89">
        <f>F651</f>
        <v>3.36</v>
      </c>
      <c r="G650" s="89">
        <f t="shared" ref="G650:H650" si="220">G651</f>
        <v>0</v>
      </c>
      <c r="H650" s="89">
        <f t="shared" si="220"/>
        <v>0</v>
      </c>
    </row>
    <row r="651" spans="1:8" ht="45.6" x14ac:dyDescent="0.25">
      <c r="A651" s="113" t="s">
        <v>26</v>
      </c>
      <c r="B651" s="113" t="s">
        <v>26</v>
      </c>
      <c r="C651" s="150" t="s">
        <v>871</v>
      </c>
      <c r="D651" s="114">
        <v>321</v>
      </c>
      <c r="E651" s="115" t="s">
        <v>1136</v>
      </c>
      <c r="F651" s="89">
        <v>3.36</v>
      </c>
      <c r="G651" s="89">
        <v>0</v>
      </c>
      <c r="H651" s="89">
        <v>0</v>
      </c>
    </row>
    <row r="652" spans="1:8" ht="12" x14ac:dyDescent="0.25">
      <c r="A652" s="143" t="s">
        <v>245</v>
      </c>
      <c r="B652" s="143" t="s">
        <v>228</v>
      </c>
      <c r="C652" s="116"/>
      <c r="D652" s="114"/>
      <c r="E652" s="171" t="s">
        <v>273</v>
      </c>
      <c r="F652" s="128">
        <f>F653+F696+F800+F860+F880+F906</f>
        <v>1813579.2280000001</v>
      </c>
      <c r="G652" s="128">
        <f>G653+G696+G800+G860+G880+G906</f>
        <v>1512946.128</v>
      </c>
      <c r="H652" s="128">
        <f>H653+H696+H800+H860+H880+H906</f>
        <v>1523050.54</v>
      </c>
    </row>
    <row r="653" spans="1:8" x14ac:dyDescent="0.25">
      <c r="A653" s="111" t="s">
        <v>245</v>
      </c>
      <c r="B653" s="111" t="s">
        <v>234</v>
      </c>
      <c r="C653" s="110"/>
      <c r="D653" s="111"/>
      <c r="E653" s="112" t="s">
        <v>370</v>
      </c>
      <c r="F653" s="91">
        <f t="shared" ref="F653:H654" si="221">F654</f>
        <v>633734.39799999993</v>
      </c>
      <c r="G653" s="91">
        <f t="shared" si="221"/>
        <v>578582.61499999999</v>
      </c>
      <c r="H653" s="91">
        <f t="shared" si="221"/>
        <v>580582.61499999999</v>
      </c>
    </row>
    <row r="654" spans="1:8" ht="45.6" x14ac:dyDescent="0.25">
      <c r="A654" s="145" t="s">
        <v>245</v>
      </c>
      <c r="B654" s="145" t="s">
        <v>234</v>
      </c>
      <c r="C654" s="144" t="s">
        <v>132</v>
      </c>
      <c r="D654" s="145"/>
      <c r="E654" s="146" t="s">
        <v>974</v>
      </c>
      <c r="F654" s="147">
        <f t="shared" si="221"/>
        <v>633734.39799999993</v>
      </c>
      <c r="G654" s="147">
        <f t="shared" si="221"/>
        <v>578582.61499999999</v>
      </c>
      <c r="H654" s="147">
        <f t="shared" si="221"/>
        <v>580582.61499999999</v>
      </c>
    </row>
    <row r="655" spans="1:8" ht="22.8" x14ac:dyDescent="0.25">
      <c r="A655" s="114" t="s">
        <v>245</v>
      </c>
      <c r="B655" s="114" t="s">
        <v>234</v>
      </c>
      <c r="C655" s="113" t="s">
        <v>133</v>
      </c>
      <c r="D655" s="114"/>
      <c r="E655" s="115" t="s">
        <v>111</v>
      </c>
      <c r="F655" s="89">
        <f>F656+F669+F673</f>
        <v>633734.39799999993</v>
      </c>
      <c r="G655" s="89">
        <f>G656+G669+G673</f>
        <v>578582.61499999999</v>
      </c>
      <c r="H655" s="89">
        <f>H656+H669+H673</f>
        <v>580582.61499999999</v>
      </c>
    </row>
    <row r="656" spans="1:8" ht="57" x14ac:dyDescent="0.25">
      <c r="A656" s="114" t="s">
        <v>245</v>
      </c>
      <c r="B656" s="114" t="s">
        <v>234</v>
      </c>
      <c r="C656" s="113" t="s">
        <v>134</v>
      </c>
      <c r="D656" s="114"/>
      <c r="E656" s="115" t="s">
        <v>157</v>
      </c>
      <c r="F656" s="89">
        <f>F657+F660+F663+F666</f>
        <v>281755.44799999997</v>
      </c>
      <c r="G656" s="89">
        <f t="shared" ref="G656:H656" si="222">G657+G660+G663+G666</f>
        <v>283433.51500000001</v>
      </c>
      <c r="H656" s="89">
        <f t="shared" si="222"/>
        <v>283433.51500000001</v>
      </c>
    </row>
    <row r="657" spans="1:8" ht="34.200000000000003" x14ac:dyDescent="0.25">
      <c r="A657" s="114" t="s">
        <v>245</v>
      </c>
      <c r="B657" s="114" t="s">
        <v>234</v>
      </c>
      <c r="C657" s="113" t="s">
        <v>443</v>
      </c>
      <c r="D657" s="114"/>
      <c r="E657" s="115" t="s">
        <v>371</v>
      </c>
      <c r="F657" s="89">
        <f t="shared" ref="F657:H658" si="223">F658</f>
        <v>246517.80799999999</v>
      </c>
      <c r="G657" s="89">
        <f t="shared" si="223"/>
        <v>248433.51500000001</v>
      </c>
      <c r="H657" s="89">
        <f t="shared" si="223"/>
        <v>248433.51500000001</v>
      </c>
    </row>
    <row r="658" spans="1:8" ht="45.6" x14ac:dyDescent="0.25">
      <c r="A658" s="114" t="s">
        <v>245</v>
      </c>
      <c r="B658" s="114" t="s">
        <v>234</v>
      </c>
      <c r="C658" s="113" t="s">
        <v>443</v>
      </c>
      <c r="D658" s="119" t="s">
        <v>276</v>
      </c>
      <c r="E658" s="132" t="s">
        <v>635</v>
      </c>
      <c r="F658" s="89">
        <f>F659</f>
        <v>246517.80799999999</v>
      </c>
      <c r="G658" s="89">
        <f t="shared" si="223"/>
        <v>248433.51500000001</v>
      </c>
      <c r="H658" s="89">
        <f t="shared" si="223"/>
        <v>248433.51500000001</v>
      </c>
    </row>
    <row r="659" spans="1:8" ht="68.400000000000006" x14ac:dyDescent="0.25">
      <c r="A659" s="114" t="s">
        <v>245</v>
      </c>
      <c r="B659" s="114" t="s">
        <v>234</v>
      </c>
      <c r="C659" s="113" t="s">
        <v>443</v>
      </c>
      <c r="D659" s="114" t="s">
        <v>279</v>
      </c>
      <c r="E659" s="115" t="s">
        <v>615</v>
      </c>
      <c r="F659" s="89">
        <v>246517.80799999999</v>
      </c>
      <c r="G659" s="89">
        <v>248433.51500000001</v>
      </c>
      <c r="H659" s="89">
        <v>248433.51500000001</v>
      </c>
    </row>
    <row r="660" spans="1:8" ht="34.200000000000003" x14ac:dyDescent="0.25">
      <c r="A660" s="114" t="s">
        <v>245</v>
      </c>
      <c r="B660" s="114" t="s">
        <v>234</v>
      </c>
      <c r="C660" s="113" t="s">
        <v>444</v>
      </c>
      <c r="D660" s="114"/>
      <c r="E660" s="115" t="s">
        <v>158</v>
      </c>
      <c r="F660" s="89">
        <f t="shared" ref="F660:H661" si="224">F661</f>
        <v>35000</v>
      </c>
      <c r="G660" s="89">
        <f t="shared" si="224"/>
        <v>35000</v>
      </c>
      <c r="H660" s="89">
        <f t="shared" si="224"/>
        <v>35000</v>
      </c>
    </row>
    <row r="661" spans="1:8" ht="45.6" x14ac:dyDescent="0.25">
      <c r="A661" s="114" t="s">
        <v>245</v>
      </c>
      <c r="B661" s="114" t="s">
        <v>234</v>
      </c>
      <c r="C661" s="113" t="s">
        <v>444</v>
      </c>
      <c r="D661" s="119" t="s">
        <v>276</v>
      </c>
      <c r="E661" s="132" t="s">
        <v>635</v>
      </c>
      <c r="F661" s="89">
        <f t="shared" si="224"/>
        <v>35000</v>
      </c>
      <c r="G661" s="89">
        <f t="shared" si="224"/>
        <v>35000</v>
      </c>
      <c r="H661" s="89">
        <f t="shared" si="224"/>
        <v>35000</v>
      </c>
    </row>
    <row r="662" spans="1:8" ht="68.400000000000006" x14ac:dyDescent="0.25">
      <c r="A662" s="114" t="s">
        <v>245</v>
      </c>
      <c r="B662" s="114" t="s">
        <v>234</v>
      </c>
      <c r="C662" s="113" t="s">
        <v>444</v>
      </c>
      <c r="D662" s="114" t="s">
        <v>377</v>
      </c>
      <c r="E662" s="115" t="s">
        <v>615</v>
      </c>
      <c r="F662" s="89">
        <v>35000</v>
      </c>
      <c r="G662" s="89">
        <v>35000</v>
      </c>
      <c r="H662" s="89">
        <v>35000</v>
      </c>
    </row>
    <row r="663" spans="1:8" ht="45.6" x14ac:dyDescent="0.25">
      <c r="A663" s="114" t="s">
        <v>245</v>
      </c>
      <c r="B663" s="114" t="s">
        <v>234</v>
      </c>
      <c r="C663" s="113" t="s">
        <v>552</v>
      </c>
      <c r="D663" s="114"/>
      <c r="E663" s="115" t="s">
        <v>557</v>
      </c>
      <c r="F663" s="89">
        <f>F664</f>
        <v>140</v>
      </c>
      <c r="G663" s="89">
        <f t="shared" ref="G663:H664" si="225">G664</f>
        <v>0</v>
      </c>
      <c r="H663" s="89">
        <f t="shared" si="225"/>
        <v>0</v>
      </c>
    </row>
    <row r="664" spans="1:8" ht="45.6" x14ac:dyDescent="0.25">
      <c r="A664" s="114" t="s">
        <v>245</v>
      </c>
      <c r="B664" s="114" t="s">
        <v>234</v>
      </c>
      <c r="C664" s="113" t="s">
        <v>552</v>
      </c>
      <c r="D664" s="119" t="s">
        <v>276</v>
      </c>
      <c r="E664" s="132" t="s">
        <v>635</v>
      </c>
      <c r="F664" s="89">
        <f>F665</f>
        <v>140</v>
      </c>
      <c r="G664" s="89">
        <f t="shared" si="225"/>
        <v>0</v>
      </c>
      <c r="H664" s="89">
        <f t="shared" si="225"/>
        <v>0</v>
      </c>
    </row>
    <row r="665" spans="1:8" ht="22.8" x14ac:dyDescent="0.25">
      <c r="A665" s="114" t="s">
        <v>245</v>
      </c>
      <c r="B665" s="114" t="s">
        <v>234</v>
      </c>
      <c r="C665" s="113" t="s">
        <v>552</v>
      </c>
      <c r="D665" s="114">
        <v>612</v>
      </c>
      <c r="E665" s="115" t="s">
        <v>524</v>
      </c>
      <c r="F665" s="89">
        <v>140</v>
      </c>
      <c r="G665" s="89">
        <v>0</v>
      </c>
      <c r="H665" s="89">
        <v>0</v>
      </c>
    </row>
    <row r="666" spans="1:8" ht="34.200000000000003" x14ac:dyDescent="0.25">
      <c r="A666" s="114" t="s">
        <v>245</v>
      </c>
      <c r="B666" s="114" t="s">
        <v>234</v>
      </c>
      <c r="C666" s="113" t="s">
        <v>546</v>
      </c>
      <c r="D666" s="114"/>
      <c r="E666" s="115" t="s">
        <v>978</v>
      </c>
      <c r="F666" s="89">
        <f>F667</f>
        <v>97.64</v>
      </c>
      <c r="G666" s="89">
        <f t="shared" ref="G666:H667" si="226">G667</f>
        <v>0</v>
      </c>
      <c r="H666" s="89">
        <f t="shared" si="226"/>
        <v>0</v>
      </c>
    </row>
    <row r="667" spans="1:8" ht="45.6" x14ac:dyDescent="0.25">
      <c r="A667" s="114" t="s">
        <v>245</v>
      </c>
      <c r="B667" s="114" t="s">
        <v>234</v>
      </c>
      <c r="C667" s="113" t="s">
        <v>546</v>
      </c>
      <c r="D667" s="119" t="s">
        <v>276</v>
      </c>
      <c r="E667" s="132" t="s">
        <v>635</v>
      </c>
      <c r="F667" s="89">
        <f>F668</f>
        <v>97.64</v>
      </c>
      <c r="G667" s="89">
        <f t="shared" si="226"/>
        <v>0</v>
      </c>
      <c r="H667" s="89">
        <f t="shared" si="226"/>
        <v>0</v>
      </c>
    </row>
    <row r="668" spans="1:8" ht="22.8" x14ac:dyDescent="0.25">
      <c r="A668" s="114" t="s">
        <v>245</v>
      </c>
      <c r="B668" s="114" t="s">
        <v>234</v>
      </c>
      <c r="C668" s="113" t="s">
        <v>546</v>
      </c>
      <c r="D668" s="114">
        <v>612</v>
      </c>
      <c r="E668" s="115" t="s">
        <v>524</v>
      </c>
      <c r="F668" s="89">
        <v>97.64</v>
      </c>
      <c r="G668" s="89">
        <v>0</v>
      </c>
      <c r="H668" s="89">
        <v>0</v>
      </c>
    </row>
    <row r="669" spans="1:8" ht="79.8" x14ac:dyDescent="0.25">
      <c r="A669" s="114" t="s">
        <v>245</v>
      </c>
      <c r="B669" s="114" t="s">
        <v>234</v>
      </c>
      <c r="C669" s="113" t="s">
        <v>200</v>
      </c>
      <c r="D669" s="114"/>
      <c r="E669" s="115" t="s">
        <v>159</v>
      </c>
      <c r="F669" s="89">
        <f>F670</f>
        <v>291892</v>
      </c>
      <c r="G669" s="89">
        <f>G670</f>
        <v>291899.09999999998</v>
      </c>
      <c r="H669" s="89">
        <f>H670</f>
        <v>291899.09999999998</v>
      </c>
    </row>
    <row r="670" spans="1:8" ht="79.8" x14ac:dyDescent="0.25">
      <c r="A670" s="114" t="s">
        <v>245</v>
      </c>
      <c r="B670" s="114" t="s">
        <v>234</v>
      </c>
      <c r="C670" s="113" t="s">
        <v>445</v>
      </c>
      <c r="D670" s="120"/>
      <c r="E670" s="121" t="s">
        <v>201</v>
      </c>
      <c r="F670" s="89">
        <f t="shared" ref="F670:H671" si="227">F671</f>
        <v>291892</v>
      </c>
      <c r="G670" s="89">
        <f t="shared" si="227"/>
        <v>291899.09999999998</v>
      </c>
      <c r="H670" s="89">
        <f t="shared" si="227"/>
        <v>291899.09999999998</v>
      </c>
    </row>
    <row r="671" spans="1:8" ht="45.6" x14ac:dyDescent="0.25">
      <c r="A671" s="114" t="s">
        <v>245</v>
      </c>
      <c r="B671" s="114" t="s">
        <v>234</v>
      </c>
      <c r="C671" s="113" t="s">
        <v>445</v>
      </c>
      <c r="D671" s="119" t="s">
        <v>276</v>
      </c>
      <c r="E671" s="132" t="s">
        <v>635</v>
      </c>
      <c r="F671" s="89">
        <f>F672</f>
        <v>291892</v>
      </c>
      <c r="G671" s="89">
        <f t="shared" si="227"/>
        <v>291899.09999999998</v>
      </c>
      <c r="H671" s="89">
        <f t="shared" si="227"/>
        <v>291899.09999999998</v>
      </c>
    </row>
    <row r="672" spans="1:8" ht="68.400000000000006" x14ac:dyDescent="0.25">
      <c r="A672" s="114" t="s">
        <v>245</v>
      </c>
      <c r="B672" s="114" t="s">
        <v>234</v>
      </c>
      <c r="C672" s="113" t="s">
        <v>445</v>
      </c>
      <c r="D672" s="114">
        <v>611</v>
      </c>
      <c r="E672" s="115" t="s">
        <v>615</v>
      </c>
      <c r="F672" s="89">
        <v>291892</v>
      </c>
      <c r="G672" s="89">
        <v>291899.09999999998</v>
      </c>
      <c r="H672" s="89">
        <v>291899.09999999998</v>
      </c>
    </row>
    <row r="673" spans="1:8" ht="57" x14ac:dyDescent="0.25">
      <c r="A673" s="114" t="s">
        <v>245</v>
      </c>
      <c r="B673" s="114" t="s">
        <v>234</v>
      </c>
      <c r="C673" s="113" t="s">
        <v>162</v>
      </c>
      <c r="D673" s="114"/>
      <c r="E673" s="115" t="s">
        <v>666</v>
      </c>
      <c r="F673" s="89">
        <f>F674+F677+F680+F686+F691+F683</f>
        <v>60086.95</v>
      </c>
      <c r="G673" s="89">
        <f t="shared" ref="G673:H673" si="228">G674+G677+G680+G686+G691+G683</f>
        <v>3250</v>
      </c>
      <c r="H673" s="89">
        <f t="shared" si="228"/>
        <v>5250</v>
      </c>
    </row>
    <row r="674" spans="1:8" ht="45.6" x14ac:dyDescent="0.25">
      <c r="A674" s="114" t="s">
        <v>245</v>
      </c>
      <c r="B674" s="114" t="s">
        <v>234</v>
      </c>
      <c r="C674" s="113" t="s">
        <v>446</v>
      </c>
      <c r="D674" s="114"/>
      <c r="E674" s="115" t="s">
        <v>161</v>
      </c>
      <c r="F674" s="89">
        <f t="shared" ref="F674:H675" si="229">F675</f>
        <v>11110.34</v>
      </c>
      <c r="G674" s="89">
        <f t="shared" si="229"/>
        <v>3000</v>
      </c>
      <c r="H674" s="89">
        <f t="shared" si="229"/>
        <v>5000</v>
      </c>
    </row>
    <row r="675" spans="1:8" ht="45.6" x14ac:dyDescent="0.25">
      <c r="A675" s="114" t="s">
        <v>245</v>
      </c>
      <c r="B675" s="114" t="s">
        <v>234</v>
      </c>
      <c r="C675" s="113" t="s">
        <v>446</v>
      </c>
      <c r="D675" s="119" t="s">
        <v>276</v>
      </c>
      <c r="E675" s="132" t="s">
        <v>635</v>
      </c>
      <c r="F675" s="89">
        <f t="shared" si="229"/>
        <v>11110.34</v>
      </c>
      <c r="G675" s="89">
        <f t="shared" si="229"/>
        <v>3000</v>
      </c>
      <c r="H675" s="89">
        <f t="shared" si="229"/>
        <v>5000</v>
      </c>
    </row>
    <row r="676" spans="1:8" ht="22.8" x14ac:dyDescent="0.25">
      <c r="A676" s="114" t="s">
        <v>245</v>
      </c>
      <c r="B676" s="114" t="s">
        <v>234</v>
      </c>
      <c r="C676" s="113" t="s">
        <v>446</v>
      </c>
      <c r="D676" s="114">
        <v>612</v>
      </c>
      <c r="E676" s="115" t="s">
        <v>524</v>
      </c>
      <c r="F676" s="89">
        <v>11110.34</v>
      </c>
      <c r="G676" s="89">
        <v>3000</v>
      </c>
      <c r="H676" s="89">
        <v>5000</v>
      </c>
    </row>
    <row r="677" spans="1:8" ht="34.200000000000003" x14ac:dyDescent="0.25">
      <c r="A677" s="114" t="s">
        <v>245</v>
      </c>
      <c r="B677" s="114" t="s">
        <v>234</v>
      </c>
      <c r="C677" s="113" t="s">
        <v>609</v>
      </c>
      <c r="D677" s="114"/>
      <c r="E677" s="115" t="s">
        <v>921</v>
      </c>
      <c r="F677" s="89">
        <f t="shared" ref="F677:H678" si="230">F678</f>
        <v>250</v>
      </c>
      <c r="G677" s="89">
        <f t="shared" si="230"/>
        <v>250</v>
      </c>
      <c r="H677" s="89">
        <f t="shared" si="230"/>
        <v>250</v>
      </c>
    </row>
    <row r="678" spans="1:8" ht="45.6" x14ac:dyDescent="0.25">
      <c r="A678" s="114" t="s">
        <v>245</v>
      </c>
      <c r="B678" s="114" t="s">
        <v>234</v>
      </c>
      <c r="C678" s="113" t="s">
        <v>609</v>
      </c>
      <c r="D678" s="119" t="s">
        <v>276</v>
      </c>
      <c r="E678" s="132" t="s">
        <v>635</v>
      </c>
      <c r="F678" s="89">
        <f t="shared" si="230"/>
        <v>250</v>
      </c>
      <c r="G678" s="89">
        <f t="shared" si="230"/>
        <v>250</v>
      </c>
      <c r="H678" s="89">
        <f t="shared" si="230"/>
        <v>250</v>
      </c>
    </row>
    <row r="679" spans="1:8" ht="22.8" x14ac:dyDescent="0.25">
      <c r="A679" s="114" t="s">
        <v>245</v>
      </c>
      <c r="B679" s="114" t="s">
        <v>234</v>
      </c>
      <c r="C679" s="113" t="s">
        <v>609</v>
      </c>
      <c r="D679" s="114">
        <v>612</v>
      </c>
      <c r="E679" s="115" t="s">
        <v>524</v>
      </c>
      <c r="F679" s="89">
        <v>250</v>
      </c>
      <c r="G679" s="89">
        <v>250</v>
      </c>
      <c r="H679" s="89">
        <v>250</v>
      </c>
    </row>
    <row r="680" spans="1:8" ht="45.6" x14ac:dyDescent="0.25">
      <c r="A680" s="114" t="s">
        <v>245</v>
      </c>
      <c r="B680" s="114" t="s">
        <v>234</v>
      </c>
      <c r="C680" s="192" t="s">
        <v>1036</v>
      </c>
      <c r="D680" s="114"/>
      <c r="E680" s="115" t="s">
        <v>1037</v>
      </c>
      <c r="F680" s="89">
        <f>F681</f>
        <v>15</v>
      </c>
      <c r="G680" s="89">
        <f t="shared" ref="G680:H681" si="231">G681</f>
        <v>0</v>
      </c>
      <c r="H680" s="89">
        <f t="shared" si="231"/>
        <v>0</v>
      </c>
    </row>
    <row r="681" spans="1:8" ht="45.6" x14ac:dyDescent="0.25">
      <c r="A681" s="114" t="s">
        <v>245</v>
      </c>
      <c r="B681" s="114" t="s">
        <v>234</v>
      </c>
      <c r="C681" s="192" t="s">
        <v>1036</v>
      </c>
      <c r="D681" s="119" t="s">
        <v>276</v>
      </c>
      <c r="E681" s="132" t="s">
        <v>635</v>
      </c>
      <c r="F681" s="89">
        <f>F682</f>
        <v>15</v>
      </c>
      <c r="G681" s="89">
        <f t="shared" si="231"/>
        <v>0</v>
      </c>
      <c r="H681" s="89">
        <f t="shared" si="231"/>
        <v>0</v>
      </c>
    </row>
    <row r="682" spans="1:8" ht="22.8" x14ac:dyDescent="0.25">
      <c r="A682" s="114" t="s">
        <v>245</v>
      </c>
      <c r="B682" s="114" t="s">
        <v>234</v>
      </c>
      <c r="C682" s="192" t="s">
        <v>1036</v>
      </c>
      <c r="D682" s="114">
        <v>612</v>
      </c>
      <c r="E682" s="115" t="s">
        <v>524</v>
      </c>
      <c r="F682" s="89">
        <v>15</v>
      </c>
      <c r="G682" s="89">
        <v>0</v>
      </c>
      <c r="H682" s="89">
        <v>0</v>
      </c>
    </row>
    <row r="683" spans="1:8" ht="57" x14ac:dyDescent="0.25">
      <c r="A683" s="114" t="s">
        <v>245</v>
      </c>
      <c r="B683" s="114" t="s">
        <v>234</v>
      </c>
      <c r="C683" s="192" t="s">
        <v>1035</v>
      </c>
      <c r="D683" s="114"/>
      <c r="E683" s="115" t="s">
        <v>1034</v>
      </c>
      <c r="F683" s="89">
        <f>F684</f>
        <v>1485</v>
      </c>
      <c r="G683" s="89">
        <f t="shared" ref="G683:H684" si="232">G684</f>
        <v>0</v>
      </c>
      <c r="H683" s="89">
        <f t="shared" si="232"/>
        <v>0</v>
      </c>
    </row>
    <row r="684" spans="1:8" ht="45.6" x14ac:dyDescent="0.25">
      <c r="A684" s="114" t="s">
        <v>245</v>
      </c>
      <c r="B684" s="114" t="s">
        <v>234</v>
      </c>
      <c r="C684" s="192" t="s">
        <v>1035</v>
      </c>
      <c r="D684" s="119" t="s">
        <v>276</v>
      </c>
      <c r="E684" s="132" t="s">
        <v>635</v>
      </c>
      <c r="F684" s="89">
        <f>F685</f>
        <v>1485</v>
      </c>
      <c r="G684" s="89">
        <f t="shared" si="232"/>
        <v>0</v>
      </c>
      <c r="H684" s="89">
        <f t="shared" si="232"/>
        <v>0</v>
      </c>
    </row>
    <row r="685" spans="1:8" ht="22.8" x14ac:dyDescent="0.25">
      <c r="A685" s="114" t="s">
        <v>245</v>
      </c>
      <c r="B685" s="114" t="s">
        <v>234</v>
      </c>
      <c r="C685" s="192" t="s">
        <v>1035</v>
      </c>
      <c r="D685" s="114">
        <v>612</v>
      </c>
      <c r="E685" s="115" t="s">
        <v>524</v>
      </c>
      <c r="F685" s="89">
        <v>1485</v>
      </c>
      <c r="G685" s="89">
        <v>0</v>
      </c>
      <c r="H685" s="89">
        <v>0</v>
      </c>
    </row>
    <row r="686" spans="1:8" ht="57" x14ac:dyDescent="0.25">
      <c r="A686" s="114" t="s">
        <v>245</v>
      </c>
      <c r="B686" s="114" t="s">
        <v>234</v>
      </c>
      <c r="C686" s="192" t="s">
        <v>1113</v>
      </c>
      <c r="D686" s="114"/>
      <c r="E686" s="115" t="s">
        <v>1114</v>
      </c>
      <c r="F686" s="89">
        <f>F689+F687</f>
        <v>37706.5</v>
      </c>
      <c r="G686" s="89">
        <f t="shared" ref="G686:H686" si="233">G689+G687</f>
        <v>0</v>
      </c>
      <c r="H686" s="89">
        <f t="shared" si="233"/>
        <v>0</v>
      </c>
    </row>
    <row r="687" spans="1:8" ht="34.200000000000003" x14ac:dyDescent="0.25">
      <c r="A687" s="114" t="s">
        <v>245</v>
      </c>
      <c r="B687" s="114" t="s">
        <v>234</v>
      </c>
      <c r="C687" s="192" t="s">
        <v>1113</v>
      </c>
      <c r="D687" s="124" t="s">
        <v>236</v>
      </c>
      <c r="E687" s="132" t="s">
        <v>648</v>
      </c>
      <c r="F687" s="89">
        <f>F688</f>
        <v>36020.300000000003</v>
      </c>
      <c r="G687" s="89">
        <f t="shared" ref="G687:H687" si="234">G688</f>
        <v>0</v>
      </c>
      <c r="H687" s="89">
        <f t="shared" si="234"/>
        <v>0</v>
      </c>
    </row>
    <row r="688" spans="1:8" ht="22.8" x14ac:dyDescent="0.25">
      <c r="A688" s="114" t="s">
        <v>245</v>
      </c>
      <c r="B688" s="114" t="s">
        <v>234</v>
      </c>
      <c r="C688" s="192" t="s">
        <v>1113</v>
      </c>
      <c r="D688" s="114" t="s">
        <v>238</v>
      </c>
      <c r="E688" s="155" t="s">
        <v>634</v>
      </c>
      <c r="F688" s="89">
        <v>36020.300000000003</v>
      </c>
      <c r="G688" s="89">
        <v>0</v>
      </c>
      <c r="H688" s="89">
        <v>0</v>
      </c>
    </row>
    <row r="689" spans="1:8" ht="45.6" x14ac:dyDescent="0.25">
      <c r="A689" s="114" t="s">
        <v>245</v>
      </c>
      <c r="B689" s="114" t="s">
        <v>234</v>
      </c>
      <c r="C689" s="192" t="s">
        <v>1113</v>
      </c>
      <c r="D689" s="119" t="s">
        <v>276</v>
      </c>
      <c r="E689" s="132" t="s">
        <v>635</v>
      </c>
      <c r="F689" s="89">
        <f>F690</f>
        <v>1686.2</v>
      </c>
      <c r="G689" s="89">
        <f t="shared" ref="G689:H689" si="235">G690</f>
        <v>0</v>
      </c>
      <c r="H689" s="89">
        <f t="shared" si="235"/>
        <v>0</v>
      </c>
    </row>
    <row r="690" spans="1:8" ht="22.8" x14ac:dyDescent="0.25">
      <c r="A690" s="114" t="s">
        <v>245</v>
      </c>
      <c r="B690" s="114" t="s">
        <v>234</v>
      </c>
      <c r="C690" s="192" t="s">
        <v>1113</v>
      </c>
      <c r="D690" s="114">
        <v>612</v>
      </c>
      <c r="E690" s="115" t="s">
        <v>524</v>
      </c>
      <c r="F690" s="89">
        <v>1686.2</v>
      </c>
      <c r="G690" s="89">
        <v>0</v>
      </c>
      <c r="H690" s="89">
        <v>0</v>
      </c>
    </row>
    <row r="691" spans="1:8" ht="45.6" x14ac:dyDescent="0.25">
      <c r="A691" s="114" t="s">
        <v>245</v>
      </c>
      <c r="B691" s="114" t="s">
        <v>234</v>
      </c>
      <c r="C691" s="192" t="s">
        <v>1070</v>
      </c>
      <c r="D691" s="114"/>
      <c r="E691" s="115" t="s">
        <v>828</v>
      </c>
      <c r="F691" s="89">
        <f>F694+F692</f>
        <v>9520.11</v>
      </c>
      <c r="G691" s="89">
        <f t="shared" ref="G691:H691" si="236">G694+G692</f>
        <v>0</v>
      </c>
      <c r="H691" s="89">
        <f t="shared" si="236"/>
        <v>0</v>
      </c>
    </row>
    <row r="692" spans="1:8" ht="34.200000000000003" x14ac:dyDescent="0.25">
      <c r="A692" s="114" t="s">
        <v>245</v>
      </c>
      <c r="B692" s="114" t="s">
        <v>234</v>
      </c>
      <c r="C692" s="192" t="s">
        <v>1070</v>
      </c>
      <c r="D692" s="124" t="s">
        <v>236</v>
      </c>
      <c r="E692" s="132" t="s">
        <v>648</v>
      </c>
      <c r="F692" s="89">
        <f>F693</f>
        <v>9098.51</v>
      </c>
      <c r="G692" s="89">
        <f t="shared" ref="G692:H692" si="237">G693</f>
        <v>0</v>
      </c>
      <c r="H692" s="89">
        <f t="shared" si="237"/>
        <v>0</v>
      </c>
    </row>
    <row r="693" spans="1:8" ht="22.8" x14ac:dyDescent="0.25">
      <c r="A693" s="114" t="s">
        <v>245</v>
      </c>
      <c r="B693" s="114" t="s">
        <v>234</v>
      </c>
      <c r="C693" s="192" t="s">
        <v>1070</v>
      </c>
      <c r="D693" s="114" t="s">
        <v>238</v>
      </c>
      <c r="E693" s="155" t="s">
        <v>634</v>
      </c>
      <c r="F693" s="89">
        <v>9098.51</v>
      </c>
      <c r="G693" s="89">
        <v>0</v>
      </c>
      <c r="H693" s="89">
        <v>0</v>
      </c>
    </row>
    <row r="694" spans="1:8" ht="45.6" x14ac:dyDescent="0.25">
      <c r="A694" s="114" t="s">
        <v>245</v>
      </c>
      <c r="B694" s="114" t="s">
        <v>234</v>
      </c>
      <c r="C694" s="192" t="s">
        <v>1070</v>
      </c>
      <c r="D694" s="119" t="s">
        <v>276</v>
      </c>
      <c r="E694" s="132" t="s">
        <v>635</v>
      </c>
      <c r="F694" s="89">
        <f>F695</f>
        <v>421.6</v>
      </c>
      <c r="G694" s="89">
        <f t="shared" ref="G694:H694" si="238">G695</f>
        <v>0</v>
      </c>
      <c r="H694" s="89">
        <f t="shared" si="238"/>
        <v>0</v>
      </c>
    </row>
    <row r="695" spans="1:8" ht="22.8" x14ac:dyDescent="0.25">
      <c r="A695" s="114" t="s">
        <v>245</v>
      </c>
      <c r="B695" s="114" t="s">
        <v>234</v>
      </c>
      <c r="C695" s="192" t="s">
        <v>1070</v>
      </c>
      <c r="D695" s="114">
        <v>612</v>
      </c>
      <c r="E695" s="115" t="s">
        <v>524</v>
      </c>
      <c r="F695" s="89">
        <v>421.6</v>
      </c>
      <c r="G695" s="89">
        <v>0</v>
      </c>
      <c r="H695" s="89">
        <v>0</v>
      </c>
    </row>
    <row r="696" spans="1:8" x14ac:dyDescent="0.25">
      <c r="A696" s="111" t="s">
        <v>245</v>
      </c>
      <c r="B696" s="111" t="s">
        <v>274</v>
      </c>
      <c r="C696" s="110"/>
      <c r="D696" s="111"/>
      <c r="E696" s="112" t="s">
        <v>275</v>
      </c>
      <c r="F696" s="91">
        <f>F697+F780</f>
        <v>960842.69499999983</v>
      </c>
      <c r="G696" s="91">
        <f>G697+G780</f>
        <v>729614.08800000011</v>
      </c>
      <c r="H696" s="91">
        <f>H697+H780</f>
        <v>737711.00000000012</v>
      </c>
    </row>
    <row r="697" spans="1:8" ht="45.6" x14ac:dyDescent="0.25">
      <c r="A697" s="114" t="s">
        <v>245</v>
      </c>
      <c r="B697" s="114" t="s">
        <v>274</v>
      </c>
      <c r="C697" s="144" t="s">
        <v>132</v>
      </c>
      <c r="D697" s="145"/>
      <c r="E697" s="146" t="s">
        <v>974</v>
      </c>
      <c r="F697" s="89">
        <f>F698</f>
        <v>955671.04099999985</v>
      </c>
      <c r="G697" s="89">
        <f t="shared" ref="G697:H697" si="239">G698</f>
        <v>729614.08800000011</v>
      </c>
      <c r="H697" s="89">
        <f t="shared" si="239"/>
        <v>737711.00000000012</v>
      </c>
    </row>
    <row r="698" spans="1:8" ht="22.8" x14ac:dyDescent="0.25">
      <c r="A698" s="114" t="s">
        <v>245</v>
      </c>
      <c r="B698" s="114" t="s">
        <v>274</v>
      </c>
      <c r="C698" s="113" t="s">
        <v>135</v>
      </c>
      <c r="D698" s="114"/>
      <c r="E698" s="115" t="s">
        <v>163</v>
      </c>
      <c r="F698" s="89">
        <f>F699+F741+F748+F764+F771</f>
        <v>955671.04099999985</v>
      </c>
      <c r="G698" s="89">
        <f>G699+G741+G748+G764+G771</f>
        <v>729614.08800000011</v>
      </c>
      <c r="H698" s="89">
        <f>H699+H741+H748+H764+H771</f>
        <v>737711.00000000012</v>
      </c>
    </row>
    <row r="699" spans="1:8" ht="79.8" x14ac:dyDescent="0.25">
      <c r="A699" s="114" t="s">
        <v>245</v>
      </c>
      <c r="B699" s="114" t="s">
        <v>274</v>
      </c>
      <c r="C699" s="113" t="s">
        <v>136</v>
      </c>
      <c r="D699" s="114"/>
      <c r="E699" s="115" t="s">
        <v>165</v>
      </c>
      <c r="F699" s="89">
        <f>F700+F703+F706+F726+F719+F709+F716+F713+F723+F729+F732+F735+F775+F738</f>
        <v>882954.57299999986</v>
      </c>
      <c r="G699" s="89">
        <f t="shared" ref="G699:H699" si="240">G700+G703+G706+G726+G719+G709+G716+G713+G723+G729+G732+G735+G775+G738</f>
        <v>657954.10800000012</v>
      </c>
      <c r="H699" s="89">
        <f t="shared" si="240"/>
        <v>665403.12000000011</v>
      </c>
    </row>
    <row r="700" spans="1:8" ht="91.2" x14ac:dyDescent="0.25">
      <c r="A700" s="114" t="s">
        <v>245</v>
      </c>
      <c r="B700" s="114" t="s">
        <v>274</v>
      </c>
      <c r="C700" s="161" t="s">
        <v>449</v>
      </c>
      <c r="D700" s="156"/>
      <c r="E700" s="193" t="s">
        <v>667</v>
      </c>
      <c r="F700" s="89">
        <f t="shared" ref="F700:H701" si="241">F701</f>
        <v>523466.1</v>
      </c>
      <c r="G700" s="89">
        <f t="shared" si="241"/>
        <v>523598.5</v>
      </c>
      <c r="H700" s="89">
        <f t="shared" si="241"/>
        <v>523598.5</v>
      </c>
    </row>
    <row r="701" spans="1:8" ht="45.6" x14ac:dyDescent="0.25">
      <c r="A701" s="114" t="s">
        <v>245</v>
      </c>
      <c r="B701" s="114" t="s">
        <v>274</v>
      </c>
      <c r="C701" s="161" t="s">
        <v>449</v>
      </c>
      <c r="D701" s="119" t="s">
        <v>276</v>
      </c>
      <c r="E701" s="132" t="s">
        <v>635</v>
      </c>
      <c r="F701" s="89">
        <f t="shared" si="241"/>
        <v>523466.1</v>
      </c>
      <c r="G701" s="89">
        <f t="shared" si="241"/>
        <v>523598.5</v>
      </c>
      <c r="H701" s="89">
        <f t="shared" si="241"/>
        <v>523598.5</v>
      </c>
    </row>
    <row r="702" spans="1:8" ht="68.400000000000006" x14ac:dyDescent="0.25">
      <c r="A702" s="114" t="s">
        <v>245</v>
      </c>
      <c r="B702" s="114" t="s">
        <v>274</v>
      </c>
      <c r="C702" s="161" t="s">
        <v>449</v>
      </c>
      <c r="D702" s="114" t="s">
        <v>377</v>
      </c>
      <c r="E702" s="115" t="s">
        <v>615</v>
      </c>
      <c r="F702" s="89">
        <v>523466.1</v>
      </c>
      <c r="G702" s="89">
        <v>523598.5</v>
      </c>
      <c r="H702" s="89">
        <v>523598.5</v>
      </c>
    </row>
    <row r="703" spans="1:8" ht="22.8" x14ac:dyDescent="0.25">
      <c r="A703" s="114" t="s">
        <v>245</v>
      </c>
      <c r="B703" s="114" t="s">
        <v>274</v>
      </c>
      <c r="C703" s="113" t="s">
        <v>450</v>
      </c>
      <c r="D703" s="114"/>
      <c r="E703" s="115" t="s">
        <v>525</v>
      </c>
      <c r="F703" s="89">
        <f t="shared" ref="F703:H704" si="242">F704</f>
        <v>79494.009000000005</v>
      </c>
      <c r="G703" s="89">
        <f t="shared" si="242"/>
        <v>77747.320000000007</v>
      </c>
      <c r="H703" s="89">
        <f t="shared" si="242"/>
        <v>77837.820000000007</v>
      </c>
    </row>
    <row r="704" spans="1:8" ht="45.6" x14ac:dyDescent="0.25">
      <c r="A704" s="114" t="s">
        <v>245</v>
      </c>
      <c r="B704" s="114" t="s">
        <v>274</v>
      </c>
      <c r="C704" s="113" t="s">
        <v>450</v>
      </c>
      <c r="D704" s="124" t="s">
        <v>276</v>
      </c>
      <c r="E704" s="132" t="s">
        <v>635</v>
      </c>
      <c r="F704" s="89">
        <f t="shared" si="242"/>
        <v>79494.009000000005</v>
      </c>
      <c r="G704" s="89">
        <f t="shared" si="242"/>
        <v>77747.320000000007</v>
      </c>
      <c r="H704" s="89">
        <f t="shared" si="242"/>
        <v>77837.820000000007</v>
      </c>
    </row>
    <row r="705" spans="1:8" ht="68.400000000000006" x14ac:dyDescent="0.25">
      <c r="A705" s="114" t="s">
        <v>245</v>
      </c>
      <c r="B705" s="114" t="s">
        <v>274</v>
      </c>
      <c r="C705" s="113" t="s">
        <v>450</v>
      </c>
      <c r="D705" s="114" t="s">
        <v>377</v>
      </c>
      <c r="E705" s="115" t="s">
        <v>615</v>
      </c>
      <c r="F705" s="89">
        <v>79494.009000000005</v>
      </c>
      <c r="G705" s="89">
        <v>77747.320000000007</v>
      </c>
      <c r="H705" s="89">
        <v>77837.820000000007</v>
      </c>
    </row>
    <row r="706" spans="1:8" ht="34.200000000000003" x14ac:dyDescent="0.25">
      <c r="A706" s="114" t="s">
        <v>245</v>
      </c>
      <c r="B706" s="114" t="s">
        <v>274</v>
      </c>
      <c r="C706" s="113" t="s">
        <v>451</v>
      </c>
      <c r="D706" s="114"/>
      <c r="E706" s="115" t="s">
        <v>70</v>
      </c>
      <c r="F706" s="89">
        <f t="shared" ref="F706:H707" si="243">F707</f>
        <v>66143.210000000006</v>
      </c>
      <c r="G706" s="89">
        <f t="shared" si="243"/>
        <v>18563.887999999999</v>
      </c>
      <c r="H706" s="89">
        <f t="shared" si="243"/>
        <v>25922.400000000001</v>
      </c>
    </row>
    <row r="707" spans="1:8" ht="45.6" x14ac:dyDescent="0.25">
      <c r="A707" s="114" t="s">
        <v>245</v>
      </c>
      <c r="B707" s="114" t="s">
        <v>274</v>
      </c>
      <c r="C707" s="113" t="s">
        <v>451</v>
      </c>
      <c r="D707" s="119" t="s">
        <v>276</v>
      </c>
      <c r="E707" s="132" t="s">
        <v>635</v>
      </c>
      <c r="F707" s="89">
        <f t="shared" si="243"/>
        <v>66143.210000000006</v>
      </c>
      <c r="G707" s="89">
        <f t="shared" si="243"/>
        <v>18563.887999999999</v>
      </c>
      <c r="H707" s="89">
        <f t="shared" si="243"/>
        <v>25922.400000000001</v>
      </c>
    </row>
    <row r="708" spans="1:8" ht="22.8" x14ac:dyDescent="0.25">
      <c r="A708" s="114" t="s">
        <v>245</v>
      </c>
      <c r="B708" s="114" t="s">
        <v>274</v>
      </c>
      <c r="C708" s="113" t="s">
        <v>451</v>
      </c>
      <c r="D708" s="114">
        <v>612</v>
      </c>
      <c r="E708" s="115" t="s">
        <v>524</v>
      </c>
      <c r="F708" s="89">
        <v>66143.210000000006</v>
      </c>
      <c r="G708" s="89">
        <v>18563.887999999999</v>
      </c>
      <c r="H708" s="89">
        <v>25922.400000000001</v>
      </c>
    </row>
    <row r="709" spans="1:8" ht="34.200000000000003" x14ac:dyDescent="0.25">
      <c r="A709" s="114" t="s">
        <v>245</v>
      </c>
      <c r="B709" s="114" t="s">
        <v>274</v>
      </c>
      <c r="C709" s="113" t="s">
        <v>927</v>
      </c>
      <c r="D709" s="114"/>
      <c r="E709" s="115" t="s">
        <v>978</v>
      </c>
      <c r="F709" s="89">
        <f>F710</f>
        <v>7590.1</v>
      </c>
      <c r="G709" s="89">
        <f t="shared" ref="G709:H709" si="244">G710</f>
        <v>0</v>
      </c>
      <c r="H709" s="89">
        <f t="shared" si="244"/>
        <v>0</v>
      </c>
    </row>
    <row r="710" spans="1:8" ht="45.6" x14ac:dyDescent="0.25">
      <c r="A710" s="114" t="s">
        <v>245</v>
      </c>
      <c r="B710" s="114" t="s">
        <v>274</v>
      </c>
      <c r="C710" s="113" t="s">
        <v>927</v>
      </c>
      <c r="D710" s="119" t="s">
        <v>276</v>
      </c>
      <c r="E710" s="132" t="s">
        <v>635</v>
      </c>
      <c r="F710" s="89">
        <f>F711+F712</f>
        <v>7590.1</v>
      </c>
      <c r="G710" s="89">
        <f t="shared" ref="G710:H710" si="245">G711+G712</f>
        <v>0</v>
      </c>
      <c r="H710" s="89">
        <f t="shared" si="245"/>
        <v>0</v>
      </c>
    </row>
    <row r="711" spans="1:8" ht="68.400000000000006" x14ac:dyDescent="0.25">
      <c r="A711" s="114" t="s">
        <v>245</v>
      </c>
      <c r="B711" s="114" t="s">
        <v>274</v>
      </c>
      <c r="C711" s="113" t="s">
        <v>927</v>
      </c>
      <c r="D711" s="114" t="s">
        <v>377</v>
      </c>
      <c r="E711" s="115" t="s">
        <v>615</v>
      </c>
      <c r="F711" s="89">
        <v>7184.8</v>
      </c>
      <c r="G711" s="89">
        <v>0</v>
      </c>
      <c r="H711" s="89">
        <v>0</v>
      </c>
    </row>
    <row r="712" spans="1:8" ht="22.8" x14ac:dyDescent="0.25">
      <c r="A712" s="114" t="s">
        <v>245</v>
      </c>
      <c r="B712" s="114" t="s">
        <v>274</v>
      </c>
      <c r="C712" s="113" t="s">
        <v>927</v>
      </c>
      <c r="D712" s="114">
        <v>612</v>
      </c>
      <c r="E712" s="115" t="s">
        <v>524</v>
      </c>
      <c r="F712" s="89">
        <v>405.3</v>
      </c>
      <c r="G712" s="89">
        <v>0</v>
      </c>
      <c r="H712" s="89">
        <v>0</v>
      </c>
    </row>
    <row r="713" spans="1:8" ht="34.200000000000003" x14ac:dyDescent="0.25">
      <c r="A713" s="114" t="s">
        <v>245</v>
      </c>
      <c r="B713" s="114" t="s">
        <v>274</v>
      </c>
      <c r="C713" s="113" t="s">
        <v>554</v>
      </c>
      <c r="D713" s="114"/>
      <c r="E713" s="115" t="s">
        <v>559</v>
      </c>
      <c r="F713" s="89">
        <f>F714</f>
        <v>1479.1</v>
      </c>
      <c r="G713" s="89">
        <f t="shared" ref="G713:H714" si="246">G714</f>
        <v>0</v>
      </c>
      <c r="H713" s="89">
        <f t="shared" si="246"/>
        <v>0</v>
      </c>
    </row>
    <row r="714" spans="1:8" ht="45.6" x14ac:dyDescent="0.25">
      <c r="A714" s="114" t="s">
        <v>245</v>
      </c>
      <c r="B714" s="114" t="s">
        <v>274</v>
      </c>
      <c r="C714" s="113" t="s">
        <v>554</v>
      </c>
      <c r="D714" s="119" t="s">
        <v>276</v>
      </c>
      <c r="E714" s="132" t="s">
        <v>635</v>
      </c>
      <c r="F714" s="89">
        <f>F715</f>
        <v>1479.1</v>
      </c>
      <c r="G714" s="89">
        <f t="shared" si="246"/>
        <v>0</v>
      </c>
      <c r="H714" s="89">
        <f t="shared" si="246"/>
        <v>0</v>
      </c>
    </row>
    <row r="715" spans="1:8" ht="22.8" x14ac:dyDescent="0.25">
      <c r="A715" s="114" t="s">
        <v>245</v>
      </c>
      <c r="B715" s="114" t="s">
        <v>274</v>
      </c>
      <c r="C715" s="113" t="s">
        <v>554</v>
      </c>
      <c r="D715" s="114">
        <v>612</v>
      </c>
      <c r="E715" s="115" t="s">
        <v>524</v>
      </c>
      <c r="F715" s="89">
        <v>1479.1</v>
      </c>
      <c r="G715" s="89">
        <v>0</v>
      </c>
      <c r="H715" s="89">
        <v>0</v>
      </c>
    </row>
    <row r="716" spans="1:8" ht="68.400000000000006" x14ac:dyDescent="0.25">
      <c r="A716" s="114" t="s">
        <v>245</v>
      </c>
      <c r="B716" s="114" t="s">
        <v>274</v>
      </c>
      <c r="C716" s="113" t="s">
        <v>1173</v>
      </c>
      <c r="D716" s="114"/>
      <c r="E716" s="115" t="s">
        <v>651</v>
      </c>
      <c r="F716" s="89">
        <f t="shared" ref="F716:H717" si="247">F717</f>
        <v>38044.400000000001</v>
      </c>
      <c r="G716" s="89">
        <f t="shared" si="247"/>
        <v>38044.400000000001</v>
      </c>
      <c r="H716" s="89">
        <f t="shared" si="247"/>
        <v>38044.400000000001</v>
      </c>
    </row>
    <row r="717" spans="1:8" ht="45.6" x14ac:dyDescent="0.25">
      <c r="A717" s="114" t="s">
        <v>245</v>
      </c>
      <c r="B717" s="114" t="s">
        <v>274</v>
      </c>
      <c r="C717" s="113" t="s">
        <v>1173</v>
      </c>
      <c r="D717" s="119" t="s">
        <v>276</v>
      </c>
      <c r="E717" s="132" t="s">
        <v>635</v>
      </c>
      <c r="F717" s="89">
        <f t="shared" si="247"/>
        <v>38044.400000000001</v>
      </c>
      <c r="G717" s="89">
        <f t="shared" si="247"/>
        <v>38044.400000000001</v>
      </c>
      <c r="H717" s="89">
        <f t="shared" si="247"/>
        <v>38044.400000000001</v>
      </c>
    </row>
    <row r="718" spans="1:8" ht="68.400000000000006" x14ac:dyDescent="0.25">
      <c r="A718" s="114" t="s">
        <v>245</v>
      </c>
      <c r="B718" s="114" t="s">
        <v>274</v>
      </c>
      <c r="C718" s="113" t="s">
        <v>1173</v>
      </c>
      <c r="D718" s="114" t="s">
        <v>377</v>
      </c>
      <c r="E718" s="115" t="s">
        <v>615</v>
      </c>
      <c r="F718" s="89">
        <v>38044.400000000001</v>
      </c>
      <c r="G718" s="89">
        <v>38044.400000000001</v>
      </c>
      <c r="H718" s="89">
        <v>38044.400000000001</v>
      </c>
    </row>
    <row r="719" spans="1:8" ht="79.8" x14ac:dyDescent="0.25">
      <c r="A719" s="114" t="s">
        <v>245</v>
      </c>
      <c r="B719" s="114" t="s">
        <v>274</v>
      </c>
      <c r="C719" s="142" t="s">
        <v>1032</v>
      </c>
      <c r="D719" s="114"/>
      <c r="E719" s="194" t="s">
        <v>1033</v>
      </c>
      <c r="F719" s="89">
        <f t="shared" ref="F719:H719" si="248">F720</f>
        <v>134633.40600000002</v>
      </c>
      <c r="G719" s="89">
        <f t="shared" si="248"/>
        <v>0</v>
      </c>
      <c r="H719" s="89">
        <f t="shared" si="248"/>
        <v>0</v>
      </c>
    </row>
    <row r="720" spans="1:8" ht="34.200000000000003" x14ac:dyDescent="0.25">
      <c r="A720" s="114" t="s">
        <v>245</v>
      </c>
      <c r="B720" s="114" t="s">
        <v>274</v>
      </c>
      <c r="C720" s="142" t="s">
        <v>1032</v>
      </c>
      <c r="D720" s="124" t="s">
        <v>236</v>
      </c>
      <c r="E720" s="132" t="s">
        <v>648</v>
      </c>
      <c r="F720" s="89">
        <f>F721+F722</f>
        <v>134633.40600000002</v>
      </c>
      <c r="G720" s="89">
        <f>G722</f>
        <v>0</v>
      </c>
      <c r="H720" s="89">
        <f>H722</f>
        <v>0</v>
      </c>
    </row>
    <row r="721" spans="1:8" ht="45.6" x14ac:dyDescent="0.25">
      <c r="A721" s="114" t="s">
        <v>245</v>
      </c>
      <c r="B721" s="114" t="s">
        <v>274</v>
      </c>
      <c r="C721" s="142" t="s">
        <v>1032</v>
      </c>
      <c r="D721" s="114">
        <v>243</v>
      </c>
      <c r="E721" s="115" t="s">
        <v>1007</v>
      </c>
      <c r="F721" s="89">
        <v>124633.406</v>
      </c>
      <c r="G721" s="89">
        <v>0</v>
      </c>
      <c r="H721" s="89">
        <v>0</v>
      </c>
    </row>
    <row r="722" spans="1:8" ht="22.8" x14ac:dyDescent="0.25">
      <c r="A722" s="114" t="s">
        <v>245</v>
      </c>
      <c r="B722" s="114" t="s">
        <v>274</v>
      </c>
      <c r="C722" s="142" t="s">
        <v>1032</v>
      </c>
      <c r="D722" s="114" t="s">
        <v>238</v>
      </c>
      <c r="E722" s="155" t="s">
        <v>634</v>
      </c>
      <c r="F722" s="89">
        <v>10000</v>
      </c>
      <c r="G722" s="89">
        <v>0</v>
      </c>
      <c r="H722" s="89">
        <v>0</v>
      </c>
    </row>
    <row r="723" spans="1:8" ht="91.2" x14ac:dyDescent="0.25">
      <c r="A723" s="114" t="s">
        <v>245</v>
      </c>
      <c r="B723" s="114" t="s">
        <v>274</v>
      </c>
      <c r="C723" s="195" t="s">
        <v>1105</v>
      </c>
      <c r="D723" s="114"/>
      <c r="E723" s="115" t="s">
        <v>1067</v>
      </c>
      <c r="F723" s="89">
        <f>F724</f>
        <v>2571.3000000000002</v>
      </c>
      <c r="G723" s="89">
        <f t="shared" ref="G723:H724" si="249">G724</f>
        <v>0</v>
      </c>
      <c r="H723" s="89">
        <f t="shared" si="249"/>
        <v>0</v>
      </c>
    </row>
    <row r="724" spans="1:8" ht="34.200000000000003" x14ac:dyDescent="0.25">
      <c r="A724" s="114" t="s">
        <v>245</v>
      </c>
      <c r="B724" s="114" t="s">
        <v>274</v>
      </c>
      <c r="C724" s="195" t="s">
        <v>1105</v>
      </c>
      <c r="D724" s="124" t="s">
        <v>236</v>
      </c>
      <c r="E724" s="132" t="s">
        <v>648</v>
      </c>
      <c r="F724" s="89">
        <f>F725</f>
        <v>2571.3000000000002</v>
      </c>
      <c r="G724" s="89">
        <f t="shared" si="249"/>
        <v>0</v>
      </c>
      <c r="H724" s="89">
        <f t="shared" si="249"/>
        <v>0</v>
      </c>
    </row>
    <row r="725" spans="1:8" ht="45.6" x14ac:dyDescent="0.25">
      <c r="A725" s="114" t="s">
        <v>245</v>
      </c>
      <c r="B725" s="114" t="s">
        <v>274</v>
      </c>
      <c r="C725" s="195" t="s">
        <v>1105</v>
      </c>
      <c r="D725" s="114">
        <v>243</v>
      </c>
      <c r="E725" s="115" t="s">
        <v>1007</v>
      </c>
      <c r="F725" s="89">
        <v>2571.3000000000002</v>
      </c>
      <c r="G725" s="89">
        <v>0</v>
      </c>
      <c r="H725" s="89">
        <v>0</v>
      </c>
    </row>
    <row r="726" spans="1:8" ht="91.2" x14ac:dyDescent="0.25">
      <c r="A726" s="114" t="s">
        <v>245</v>
      </c>
      <c r="B726" s="114" t="s">
        <v>274</v>
      </c>
      <c r="C726" s="195" t="s">
        <v>1106</v>
      </c>
      <c r="D726" s="114"/>
      <c r="E726" s="115" t="s">
        <v>1107</v>
      </c>
      <c r="F726" s="89">
        <f>F727</f>
        <v>23142</v>
      </c>
      <c r="G726" s="89">
        <f t="shared" ref="G726:H727" si="250">G727</f>
        <v>0</v>
      </c>
      <c r="H726" s="89">
        <f t="shared" si="250"/>
        <v>0</v>
      </c>
    </row>
    <row r="727" spans="1:8" ht="34.200000000000003" x14ac:dyDescent="0.25">
      <c r="A727" s="114" t="s">
        <v>245</v>
      </c>
      <c r="B727" s="114" t="s">
        <v>274</v>
      </c>
      <c r="C727" s="195" t="s">
        <v>1106</v>
      </c>
      <c r="D727" s="124" t="s">
        <v>236</v>
      </c>
      <c r="E727" s="132" t="s">
        <v>648</v>
      </c>
      <c r="F727" s="89">
        <f>F728</f>
        <v>23142</v>
      </c>
      <c r="G727" s="89">
        <f t="shared" si="250"/>
        <v>0</v>
      </c>
      <c r="H727" s="89">
        <f t="shared" si="250"/>
        <v>0</v>
      </c>
    </row>
    <row r="728" spans="1:8" ht="45.6" x14ac:dyDescent="0.25">
      <c r="A728" s="114" t="s">
        <v>245</v>
      </c>
      <c r="B728" s="114" t="s">
        <v>274</v>
      </c>
      <c r="C728" s="195" t="s">
        <v>1106</v>
      </c>
      <c r="D728" s="114">
        <v>243</v>
      </c>
      <c r="E728" s="115" t="s">
        <v>1007</v>
      </c>
      <c r="F728" s="89">
        <v>23142</v>
      </c>
      <c r="G728" s="89">
        <v>0</v>
      </c>
      <c r="H728" s="89">
        <v>0</v>
      </c>
    </row>
    <row r="729" spans="1:8" ht="57" x14ac:dyDescent="0.25">
      <c r="A729" s="114" t="s">
        <v>245</v>
      </c>
      <c r="B729" s="114" t="s">
        <v>274</v>
      </c>
      <c r="C729" s="113" t="s">
        <v>1139</v>
      </c>
      <c r="D729" s="114"/>
      <c r="E729" s="115" t="s">
        <v>1140</v>
      </c>
      <c r="F729" s="89">
        <f>F730</f>
        <v>418.55599999999998</v>
      </c>
      <c r="G729" s="89">
        <f t="shared" ref="G729:H729" si="251">G730</f>
        <v>0</v>
      </c>
      <c r="H729" s="89">
        <f t="shared" si="251"/>
        <v>0</v>
      </c>
    </row>
    <row r="730" spans="1:8" ht="45.6" x14ac:dyDescent="0.25">
      <c r="A730" s="114" t="s">
        <v>245</v>
      </c>
      <c r="B730" s="114" t="s">
        <v>274</v>
      </c>
      <c r="C730" s="113" t="s">
        <v>1139</v>
      </c>
      <c r="D730" s="119" t="s">
        <v>276</v>
      </c>
      <c r="E730" s="132" t="s">
        <v>635</v>
      </c>
      <c r="F730" s="89">
        <f t="shared" ref="F730:H730" si="252">F731</f>
        <v>418.55599999999998</v>
      </c>
      <c r="G730" s="89">
        <f t="shared" si="252"/>
        <v>0</v>
      </c>
      <c r="H730" s="89">
        <f t="shared" si="252"/>
        <v>0</v>
      </c>
    </row>
    <row r="731" spans="1:8" ht="22.8" x14ac:dyDescent="0.25">
      <c r="A731" s="114" t="s">
        <v>245</v>
      </c>
      <c r="B731" s="114" t="s">
        <v>274</v>
      </c>
      <c r="C731" s="113" t="s">
        <v>1139</v>
      </c>
      <c r="D731" s="114">
        <v>612</v>
      </c>
      <c r="E731" s="115" t="s">
        <v>524</v>
      </c>
      <c r="F731" s="89">
        <v>418.55599999999998</v>
      </c>
      <c r="G731" s="89">
        <v>0</v>
      </c>
      <c r="H731" s="89">
        <v>0</v>
      </c>
    </row>
    <row r="732" spans="1:8" ht="68.400000000000006" x14ac:dyDescent="0.25">
      <c r="A732" s="114" t="s">
        <v>245</v>
      </c>
      <c r="B732" s="114" t="s">
        <v>274</v>
      </c>
      <c r="C732" s="113" t="s">
        <v>1141</v>
      </c>
      <c r="D732" s="114"/>
      <c r="E732" s="115" t="s">
        <v>1142</v>
      </c>
      <c r="F732" s="89">
        <f>F733</f>
        <v>772.52099999999996</v>
      </c>
      <c r="G732" s="89">
        <f t="shared" ref="G732:H732" si="253">G733</f>
        <v>0</v>
      </c>
      <c r="H732" s="89">
        <f t="shared" si="253"/>
        <v>0</v>
      </c>
    </row>
    <row r="733" spans="1:8" ht="45.6" x14ac:dyDescent="0.25">
      <c r="A733" s="114" t="s">
        <v>245</v>
      </c>
      <c r="B733" s="114" t="s">
        <v>274</v>
      </c>
      <c r="C733" s="113" t="s">
        <v>1141</v>
      </c>
      <c r="D733" s="119" t="s">
        <v>276</v>
      </c>
      <c r="E733" s="132" t="s">
        <v>635</v>
      </c>
      <c r="F733" s="89">
        <f t="shared" ref="F733:H733" si="254">F734</f>
        <v>772.52099999999996</v>
      </c>
      <c r="G733" s="89">
        <f t="shared" si="254"/>
        <v>0</v>
      </c>
      <c r="H733" s="89">
        <f t="shared" si="254"/>
        <v>0</v>
      </c>
    </row>
    <row r="734" spans="1:8" ht="22.8" x14ac:dyDescent="0.25">
      <c r="A734" s="114" t="s">
        <v>245</v>
      </c>
      <c r="B734" s="114" t="s">
        <v>274</v>
      </c>
      <c r="C734" s="113" t="s">
        <v>1141</v>
      </c>
      <c r="D734" s="114">
        <v>612</v>
      </c>
      <c r="E734" s="115" t="s">
        <v>524</v>
      </c>
      <c r="F734" s="89">
        <v>772.52099999999996</v>
      </c>
      <c r="G734" s="89">
        <v>0</v>
      </c>
      <c r="H734" s="89">
        <v>0</v>
      </c>
    </row>
    <row r="735" spans="1:8" ht="57" x14ac:dyDescent="0.25">
      <c r="A735" s="114" t="s">
        <v>245</v>
      </c>
      <c r="B735" s="114" t="s">
        <v>274</v>
      </c>
      <c r="C735" s="113" t="s">
        <v>1143</v>
      </c>
      <c r="D735" s="114"/>
      <c r="E735" s="115" t="s">
        <v>1144</v>
      </c>
      <c r="F735" s="89">
        <f>F736</f>
        <v>499.87099999999998</v>
      </c>
      <c r="G735" s="89">
        <f t="shared" ref="G735:H735" si="255">G736</f>
        <v>0</v>
      </c>
      <c r="H735" s="89">
        <f t="shared" si="255"/>
        <v>0</v>
      </c>
    </row>
    <row r="736" spans="1:8" ht="45.6" x14ac:dyDescent="0.25">
      <c r="A736" s="114" t="s">
        <v>245</v>
      </c>
      <c r="B736" s="114" t="s">
        <v>274</v>
      </c>
      <c r="C736" s="113" t="s">
        <v>1143</v>
      </c>
      <c r="D736" s="119" t="s">
        <v>276</v>
      </c>
      <c r="E736" s="132" t="s">
        <v>635</v>
      </c>
      <c r="F736" s="89">
        <f t="shared" ref="F736:H736" si="256">F737</f>
        <v>499.87099999999998</v>
      </c>
      <c r="G736" s="89">
        <f t="shared" si="256"/>
        <v>0</v>
      </c>
      <c r="H736" s="89">
        <f t="shared" si="256"/>
        <v>0</v>
      </c>
    </row>
    <row r="737" spans="1:8" ht="22.8" x14ac:dyDescent="0.25">
      <c r="A737" s="114" t="s">
        <v>245</v>
      </c>
      <c r="B737" s="114" t="s">
        <v>274</v>
      </c>
      <c r="C737" s="113" t="s">
        <v>1143</v>
      </c>
      <c r="D737" s="114">
        <v>612</v>
      </c>
      <c r="E737" s="115" t="s">
        <v>524</v>
      </c>
      <c r="F737" s="89">
        <v>499.87099999999998</v>
      </c>
      <c r="G737" s="89">
        <v>0</v>
      </c>
      <c r="H737" s="89">
        <v>0</v>
      </c>
    </row>
    <row r="738" spans="1:8" s="221" customFormat="1" ht="34.200000000000003" x14ac:dyDescent="0.25">
      <c r="A738" s="114" t="s">
        <v>245</v>
      </c>
      <c r="B738" s="114" t="s">
        <v>274</v>
      </c>
      <c r="C738" s="172" t="s">
        <v>1169</v>
      </c>
      <c r="D738" s="114"/>
      <c r="E738" s="115" t="s">
        <v>1168</v>
      </c>
      <c r="F738" s="89">
        <f>F739</f>
        <v>150</v>
      </c>
      <c r="G738" s="89">
        <f t="shared" ref="G738:H739" si="257">G739</f>
        <v>0</v>
      </c>
      <c r="H738" s="89">
        <f t="shared" si="257"/>
        <v>0</v>
      </c>
    </row>
    <row r="739" spans="1:8" s="221" customFormat="1" ht="34.200000000000003" x14ac:dyDescent="0.25">
      <c r="A739" s="114" t="s">
        <v>245</v>
      </c>
      <c r="B739" s="114" t="s">
        <v>274</v>
      </c>
      <c r="C739" s="172" t="s">
        <v>1169</v>
      </c>
      <c r="D739" s="124" t="s">
        <v>236</v>
      </c>
      <c r="E739" s="132" t="s">
        <v>648</v>
      </c>
      <c r="F739" s="89">
        <f>F740</f>
        <v>150</v>
      </c>
      <c r="G739" s="89">
        <f t="shared" si="257"/>
        <v>0</v>
      </c>
      <c r="H739" s="89">
        <f t="shared" si="257"/>
        <v>0</v>
      </c>
    </row>
    <row r="740" spans="1:8" s="221" customFormat="1" ht="45.6" x14ac:dyDescent="0.25">
      <c r="A740" s="114" t="s">
        <v>245</v>
      </c>
      <c r="B740" s="114" t="s">
        <v>274</v>
      </c>
      <c r="C740" s="172" t="s">
        <v>1169</v>
      </c>
      <c r="D740" s="114">
        <v>243</v>
      </c>
      <c r="E740" s="115" t="s">
        <v>1007</v>
      </c>
      <c r="F740" s="89">
        <v>150</v>
      </c>
      <c r="G740" s="89">
        <v>0</v>
      </c>
      <c r="H740" s="89">
        <v>0</v>
      </c>
    </row>
    <row r="741" spans="1:8" ht="45.6" x14ac:dyDescent="0.25">
      <c r="A741" s="114" t="s">
        <v>245</v>
      </c>
      <c r="B741" s="114" t="s">
        <v>274</v>
      </c>
      <c r="C741" s="113" t="s">
        <v>404</v>
      </c>
      <c r="D741" s="114"/>
      <c r="E741" s="115" t="s">
        <v>354</v>
      </c>
      <c r="F741" s="89">
        <f>F745+F742</f>
        <v>7073.7039999999997</v>
      </c>
      <c r="G741" s="89">
        <f>G745+G742</f>
        <v>7073.7039999999997</v>
      </c>
      <c r="H741" s="89">
        <f>H745+H742</f>
        <v>7073.7039999999997</v>
      </c>
    </row>
    <row r="742" spans="1:8" ht="114" x14ac:dyDescent="0.25">
      <c r="A742" s="114" t="s">
        <v>245</v>
      </c>
      <c r="B742" s="114" t="s">
        <v>274</v>
      </c>
      <c r="C742" s="113" t="s">
        <v>72</v>
      </c>
      <c r="D742" s="114"/>
      <c r="E742" s="115" t="s">
        <v>1013</v>
      </c>
      <c r="F742" s="89">
        <f t="shared" ref="F742:H743" si="258">F743</f>
        <v>1842.7</v>
      </c>
      <c r="G742" s="89">
        <f t="shared" si="258"/>
        <v>1842.7</v>
      </c>
      <c r="H742" s="89">
        <f t="shared" si="258"/>
        <v>1842.7</v>
      </c>
    </row>
    <row r="743" spans="1:8" ht="45.6" x14ac:dyDescent="0.25">
      <c r="A743" s="114" t="s">
        <v>245</v>
      </c>
      <c r="B743" s="114" t="s">
        <v>274</v>
      </c>
      <c r="C743" s="113" t="s">
        <v>72</v>
      </c>
      <c r="D743" s="124" t="s">
        <v>276</v>
      </c>
      <c r="E743" s="132" t="s">
        <v>635</v>
      </c>
      <c r="F743" s="89">
        <f t="shared" si="258"/>
        <v>1842.7</v>
      </c>
      <c r="G743" s="89">
        <f t="shared" si="258"/>
        <v>1842.7</v>
      </c>
      <c r="H743" s="89">
        <f t="shared" si="258"/>
        <v>1842.7</v>
      </c>
    </row>
    <row r="744" spans="1:8" ht="57" x14ac:dyDescent="0.25">
      <c r="A744" s="114" t="s">
        <v>245</v>
      </c>
      <c r="B744" s="114" t="s">
        <v>274</v>
      </c>
      <c r="C744" s="113" t="s">
        <v>72</v>
      </c>
      <c r="D744" s="114" t="s">
        <v>377</v>
      </c>
      <c r="E744" s="115" t="s">
        <v>280</v>
      </c>
      <c r="F744" s="89">
        <v>1842.7</v>
      </c>
      <c r="G744" s="89">
        <v>1842.7</v>
      </c>
      <c r="H744" s="89">
        <v>1842.7</v>
      </c>
    </row>
    <row r="745" spans="1:8" ht="45.6" x14ac:dyDescent="0.25">
      <c r="A745" s="114" t="s">
        <v>245</v>
      </c>
      <c r="B745" s="114" t="s">
        <v>274</v>
      </c>
      <c r="C745" s="113" t="s">
        <v>405</v>
      </c>
      <c r="D745" s="114"/>
      <c r="E745" s="115" t="s">
        <v>89</v>
      </c>
      <c r="F745" s="89">
        <f t="shared" ref="F745:H746" si="259">F746</f>
        <v>5231.0039999999999</v>
      </c>
      <c r="G745" s="89">
        <f t="shared" si="259"/>
        <v>5231.0039999999999</v>
      </c>
      <c r="H745" s="89">
        <f t="shared" si="259"/>
        <v>5231.0039999999999</v>
      </c>
    </row>
    <row r="746" spans="1:8" ht="45.6" x14ac:dyDescent="0.25">
      <c r="A746" s="114" t="s">
        <v>245</v>
      </c>
      <c r="B746" s="114" t="s">
        <v>274</v>
      </c>
      <c r="C746" s="113" t="s">
        <v>405</v>
      </c>
      <c r="D746" s="119" t="s">
        <v>276</v>
      </c>
      <c r="E746" s="132" t="s">
        <v>635</v>
      </c>
      <c r="F746" s="89">
        <f t="shared" si="259"/>
        <v>5231.0039999999999</v>
      </c>
      <c r="G746" s="89">
        <f t="shared" si="259"/>
        <v>5231.0039999999999</v>
      </c>
      <c r="H746" s="89">
        <f t="shared" si="259"/>
        <v>5231.0039999999999</v>
      </c>
    </row>
    <row r="747" spans="1:8" ht="57" x14ac:dyDescent="0.25">
      <c r="A747" s="114" t="s">
        <v>245</v>
      </c>
      <c r="B747" s="114" t="s">
        <v>274</v>
      </c>
      <c r="C747" s="113" t="s">
        <v>405</v>
      </c>
      <c r="D747" s="114" t="s">
        <v>377</v>
      </c>
      <c r="E747" s="115" t="s">
        <v>280</v>
      </c>
      <c r="F747" s="89">
        <v>5231.0039999999999</v>
      </c>
      <c r="G747" s="89">
        <v>5231.0039999999999</v>
      </c>
      <c r="H747" s="89">
        <v>5231.0039999999999</v>
      </c>
    </row>
    <row r="748" spans="1:8" ht="57" x14ac:dyDescent="0.25">
      <c r="A748" s="114" t="s">
        <v>245</v>
      </c>
      <c r="B748" s="114" t="s">
        <v>274</v>
      </c>
      <c r="C748" s="113" t="s">
        <v>137</v>
      </c>
      <c r="D748" s="114"/>
      <c r="E748" s="115" t="s">
        <v>166</v>
      </c>
      <c r="F748" s="89">
        <f>F752+F749+F755+F758+F761</f>
        <v>56957.958000000006</v>
      </c>
      <c r="G748" s="89">
        <f t="shared" ref="G748:H748" si="260">G752+G749+G755+G758+G761</f>
        <v>55901.470000000008</v>
      </c>
      <c r="H748" s="89">
        <f t="shared" si="260"/>
        <v>54997.070000000007</v>
      </c>
    </row>
    <row r="749" spans="1:8" ht="57" x14ac:dyDescent="0.25">
      <c r="A749" s="114" t="s">
        <v>245</v>
      </c>
      <c r="B749" s="114" t="s">
        <v>274</v>
      </c>
      <c r="C749" s="113" t="s">
        <v>979</v>
      </c>
      <c r="D749" s="114"/>
      <c r="E749" s="115" t="s">
        <v>650</v>
      </c>
      <c r="F749" s="89">
        <f t="shared" ref="F749:H750" si="261">F750</f>
        <v>45782.9</v>
      </c>
      <c r="G749" s="89">
        <f t="shared" si="261"/>
        <v>44661.8</v>
      </c>
      <c r="H749" s="89">
        <f t="shared" si="261"/>
        <v>43757.4</v>
      </c>
    </row>
    <row r="750" spans="1:8" ht="45.6" x14ac:dyDescent="0.25">
      <c r="A750" s="114" t="s">
        <v>245</v>
      </c>
      <c r="B750" s="114" t="s">
        <v>274</v>
      </c>
      <c r="C750" s="113" t="s">
        <v>979</v>
      </c>
      <c r="D750" s="119" t="s">
        <v>276</v>
      </c>
      <c r="E750" s="132" t="s">
        <v>635</v>
      </c>
      <c r="F750" s="89">
        <f t="shared" si="261"/>
        <v>45782.9</v>
      </c>
      <c r="G750" s="89">
        <f t="shared" si="261"/>
        <v>44661.8</v>
      </c>
      <c r="H750" s="89">
        <f t="shared" si="261"/>
        <v>43757.4</v>
      </c>
    </row>
    <row r="751" spans="1:8" ht="57" x14ac:dyDescent="0.25">
      <c r="A751" s="114" t="s">
        <v>245</v>
      </c>
      <c r="B751" s="114" t="s">
        <v>274</v>
      </c>
      <c r="C751" s="113" t="s">
        <v>979</v>
      </c>
      <c r="D751" s="114" t="s">
        <v>377</v>
      </c>
      <c r="E751" s="115" t="s">
        <v>280</v>
      </c>
      <c r="F751" s="89">
        <v>45782.9</v>
      </c>
      <c r="G751" s="89">
        <v>44661.8</v>
      </c>
      <c r="H751" s="89">
        <v>43757.4</v>
      </c>
    </row>
    <row r="752" spans="1:8" ht="34.200000000000003" x14ac:dyDescent="0.25">
      <c r="A752" s="114" t="s">
        <v>245</v>
      </c>
      <c r="B752" s="114" t="s">
        <v>274</v>
      </c>
      <c r="C752" s="113" t="s">
        <v>453</v>
      </c>
      <c r="D752" s="114"/>
      <c r="E752" s="115" t="s">
        <v>662</v>
      </c>
      <c r="F752" s="89">
        <f t="shared" ref="F752:H753" si="262">F753</f>
        <v>8550.4</v>
      </c>
      <c r="G752" s="89">
        <f t="shared" si="262"/>
        <v>8650.4</v>
      </c>
      <c r="H752" s="89">
        <f t="shared" si="262"/>
        <v>8650.4</v>
      </c>
    </row>
    <row r="753" spans="1:8" ht="45.6" x14ac:dyDescent="0.25">
      <c r="A753" s="114" t="s">
        <v>245</v>
      </c>
      <c r="B753" s="114" t="s">
        <v>274</v>
      </c>
      <c r="C753" s="113" t="s">
        <v>453</v>
      </c>
      <c r="D753" s="119" t="s">
        <v>276</v>
      </c>
      <c r="E753" s="132" t="s">
        <v>635</v>
      </c>
      <c r="F753" s="89">
        <f t="shared" si="262"/>
        <v>8550.4</v>
      </c>
      <c r="G753" s="89">
        <f t="shared" si="262"/>
        <v>8650.4</v>
      </c>
      <c r="H753" s="89">
        <f t="shared" si="262"/>
        <v>8650.4</v>
      </c>
    </row>
    <row r="754" spans="1:8" ht="57" x14ac:dyDescent="0.25">
      <c r="A754" s="114" t="s">
        <v>245</v>
      </c>
      <c r="B754" s="114" t="s">
        <v>274</v>
      </c>
      <c r="C754" s="113" t="s">
        <v>453</v>
      </c>
      <c r="D754" s="114" t="s">
        <v>377</v>
      </c>
      <c r="E754" s="115" t="s">
        <v>280</v>
      </c>
      <c r="F754" s="89">
        <v>8550.4</v>
      </c>
      <c r="G754" s="89">
        <v>8650.4</v>
      </c>
      <c r="H754" s="89">
        <v>8650.4</v>
      </c>
    </row>
    <row r="755" spans="1:8" ht="34.200000000000003" x14ac:dyDescent="0.25">
      <c r="A755" s="114" t="s">
        <v>245</v>
      </c>
      <c r="B755" s="114" t="s">
        <v>274</v>
      </c>
      <c r="C755" s="113" t="s">
        <v>454</v>
      </c>
      <c r="D755" s="114"/>
      <c r="E755" s="115" t="s">
        <v>663</v>
      </c>
      <c r="F755" s="89">
        <f t="shared" ref="F755:H756" si="263">F756</f>
        <v>519.41999999999996</v>
      </c>
      <c r="G755" s="89">
        <f t="shared" si="263"/>
        <v>519.41999999999996</v>
      </c>
      <c r="H755" s="89">
        <f t="shared" si="263"/>
        <v>519.41999999999996</v>
      </c>
    </row>
    <row r="756" spans="1:8" ht="45.6" x14ac:dyDescent="0.25">
      <c r="A756" s="114" t="s">
        <v>245</v>
      </c>
      <c r="B756" s="114" t="s">
        <v>274</v>
      </c>
      <c r="C756" s="113" t="s">
        <v>454</v>
      </c>
      <c r="D756" s="119" t="s">
        <v>276</v>
      </c>
      <c r="E756" s="132" t="s">
        <v>635</v>
      </c>
      <c r="F756" s="89">
        <f t="shared" si="263"/>
        <v>519.41999999999996</v>
      </c>
      <c r="G756" s="89">
        <f t="shared" si="263"/>
        <v>519.41999999999996</v>
      </c>
      <c r="H756" s="89">
        <f t="shared" si="263"/>
        <v>519.41999999999996</v>
      </c>
    </row>
    <row r="757" spans="1:8" ht="57" x14ac:dyDescent="0.25">
      <c r="A757" s="114" t="s">
        <v>245</v>
      </c>
      <c r="B757" s="114" t="s">
        <v>274</v>
      </c>
      <c r="C757" s="113" t="s">
        <v>454</v>
      </c>
      <c r="D757" s="114" t="s">
        <v>377</v>
      </c>
      <c r="E757" s="115" t="s">
        <v>280</v>
      </c>
      <c r="F757" s="89">
        <v>519.41999999999996</v>
      </c>
      <c r="G757" s="89">
        <v>519.41999999999996</v>
      </c>
      <c r="H757" s="89">
        <v>519.41999999999996</v>
      </c>
    </row>
    <row r="758" spans="1:8" ht="34.200000000000003" x14ac:dyDescent="0.25">
      <c r="A758" s="114" t="s">
        <v>245</v>
      </c>
      <c r="B758" s="114" t="s">
        <v>274</v>
      </c>
      <c r="C758" s="113" t="s">
        <v>920</v>
      </c>
      <c r="D758" s="114"/>
      <c r="E758" s="115" t="s">
        <v>962</v>
      </c>
      <c r="F758" s="89">
        <f t="shared" ref="F758:H759" si="264">F759</f>
        <v>1244.3</v>
      </c>
      <c r="G758" s="89">
        <f t="shared" si="264"/>
        <v>1244.3</v>
      </c>
      <c r="H758" s="89">
        <f t="shared" si="264"/>
        <v>1244.3</v>
      </c>
    </row>
    <row r="759" spans="1:8" ht="45.6" x14ac:dyDescent="0.25">
      <c r="A759" s="114" t="s">
        <v>245</v>
      </c>
      <c r="B759" s="114" t="s">
        <v>274</v>
      </c>
      <c r="C759" s="113" t="s">
        <v>920</v>
      </c>
      <c r="D759" s="119" t="s">
        <v>276</v>
      </c>
      <c r="E759" s="132" t="s">
        <v>635</v>
      </c>
      <c r="F759" s="89">
        <f t="shared" si="264"/>
        <v>1244.3</v>
      </c>
      <c r="G759" s="89">
        <f t="shared" si="264"/>
        <v>1244.3</v>
      </c>
      <c r="H759" s="89">
        <f t="shared" si="264"/>
        <v>1244.3</v>
      </c>
    </row>
    <row r="760" spans="1:8" ht="57" x14ac:dyDescent="0.25">
      <c r="A760" s="114" t="s">
        <v>245</v>
      </c>
      <c r="B760" s="114" t="s">
        <v>274</v>
      </c>
      <c r="C760" s="113" t="s">
        <v>920</v>
      </c>
      <c r="D760" s="114" t="s">
        <v>377</v>
      </c>
      <c r="E760" s="115" t="s">
        <v>280</v>
      </c>
      <c r="F760" s="89">
        <v>1244.3</v>
      </c>
      <c r="G760" s="89">
        <v>1244.3</v>
      </c>
      <c r="H760" s="89">
        <v>1244.3</v>
      </c>
    </row>
    <row r="761" spans="1:8" ht="34.200000000000003" x14ac:dyDescent="0.25">
      <c r="A761" s="114" t="s">
        <v>245</v>
      </c>
      <c r="B761" s="114" t="s">
        <v>274</v>
      </c>
      <c r="C761" s="113" t="s">
        <v>690</v>
      </c>
      <c r="D761" s="114"/>
      <c r="E761" s="115" t="s">
        <v>829</v>
      </c>
      <c r="F761" s="89">
        <f>F762</f>
        <v>860.93799999999999</v>
      </c>
      <c r="G761" s="89">
        <f t="shared" ref="G761:H762" si="265">G762</f>
        <v>825.55</v>
      </c>
      <c r="H761" s="89">
        <f t="shared" si="265"/>
        <v>825.55</v>
      </c>
    </row>
    <row r="762" spans="1:8" ht="45.6" x14ac:dyDescent="0.25">
      <c r="A762" s="114" t="s">
        <v>245</v>
      </c>
      <c r="B762" s="114" t="s">
        <v>274</v>
      </c>
      <c r="C762" s="113" t="s">
        <v>690</v>
      </c>
      <c r="D762" s="119" t="s">
        <v>276</v>
      </c>
      <c r="E762" s="132" t="s">
        <v>635</v>
      </c>
      <c r="F762" s="89">
        <f>F763</f>
        <v>860.93799999999999</v>
      </c>
      <c r="G762" s="89">
        <f t="shared" si="265"/>
        <v>825.55</v>
      </c>
      <c r="H762" s="89">
        <f t="shared" si="265"/>
        <v>825.55</v>
      </c>
    </row>
    <row r="763" spans="1:8" ht="57" x14ac:dyDescent="0.25">
      <c r="A763" s="114" t="s">
        <v>245</v>
      </c>
      <c r="B763" s="114" t="s">
        <v>274</v>
      </c>
      <c r="C763" s="113" t="s">
        <v>690</v>
      </c>
      <c r="D763" s="114" t="s">
        <v>377</v>
      </c>
      <c r="E763" s="115" t="s">
        <v>280</v>
      </c>
      <c r="F763" s="89">
        <v>860.93799999999999</v>
      </c>
      <c r="G763" s="89">
        <v>825.55</v>
      </c>
      <c r="H763" s="89">
        <v>825.55</v>
      </c>
    </row>
    <row r="764" spans="1:8" ht="45.6" x14ac:dyDescent="0.25">
      <c r="A764" s="114" t="s">
        <v>245</v>
      </c>
      <c r="B764" s="114" t="s">
        <v>274</v>
      </c>
      <c r="C764" s="113" t="s">
        <v>665</v>
      </c>
      <c r="D764" s="114"/>
      <c r="E764" s="115" t="s">
        <v>679</v>
      </c>
      <c r="F764" s="89">
        <f>F768+F765</f>
        <v>1250.806</v>
      </c>
      <c r="G764" s="89">
        <f>G768+G765</f>
        <v>1250.806</v>
      </c>
      <c r="H764" s="89">
        <f>H768+H765</f>
        <v>1250.806</v>
      </c>
    </row>
    <row r="765" spans="1:8" ht="34.200000000000003" x14ac:dyDescent="0.25">
      <c r="A765" s="114" t="s">
        <v>245</v>
      </c>
      <c r="B765" s="114" t="s">
        <v>274</v>
      </c>
      <c r="C765" s="113" t="s">
        <v>682</v>
      </c>
      <c r="D765" s="114"/>
      <c r="E765" s="115" t="s">
        <v>644</v>
      </c>
      <c r="F765" s="179">
        <f t="shared" ref="F765:H766" si="266">F766</f>
        <v>620.4</v>
      </c>
      <c r="G765" s="179">
        <f t="shared" si="266"/>
        <v>620.4</v>
      </c>
      <c r="H765" s="179">
        <f t="shared" si="266"/>
        <v>620.4</v>
      </c>
    </row>
    <row r="766" spans="1:8" ht="45.6" x14ac:dyDescent="0.25">
      <c r="A766" s="114" t="s">
        <v>245</v>
      </c>
      <c r="B766" s="114" t="s">
        <v>274</v>
      </c>
      <c r="C766" s="113" t="s">
        <v>682</v>
      </c>
      <c r="D766" s="119" t="s">
        <v>276</v>
      </c>
      <c r="E766" s="132" t="s">
        <v>635</v>
      </c>
      <c r="F766" s="179">
        <f t="shared" si="266"/>
        <v>620.4</v>
      </c>
      <c r="G766" s="179">
        <f t="shared" si="266"/>
        <v>620.4</v>
      </c>
      <c r="H766" s="179">
        <f t="shared" si="266"/>
        <v>620.4</v>
      </c>
    </row>
    <row r="767" spans="1:8" ht="22.8" x14ac:dyDescent="0.25">
      <c r="A767" s="114" t="s">
        <v>245</v>
      </c>
      <c r="B767" s="114" t="s">
        <v>274</v>
      </c>
      <c r="C767" s="113" t="s">
        <v>682</v>
      </c>
      <c r="D767" s="114">
        <v>612</v>
      </c>
      <c r="E767" s="115" t="s">
        <v>524</v>
      </c>
      <c r="F767" s="179">
        <v>620.4</v>
      </c>
      <c r="G767" s="179">
        <v>620.4</v>
      </c>
      <c r="H767" s="179">
        <v>620.4</v>
      </c>
    </row>
    <row r="768" spans="1:8" ht="57" x14ac:dyDescent="0.25">
      <c r="A768" s="114" t="s">
        <v>245</v>
      </c>
      <c r="B768" s="114" t="s">
        <v>274</v>
      </c>
      <c r="C768" s="113" t="s">
        <v>664</v>
      </c>
      <c r="D768" s="114"/>
      <c r="E768" s="115" t="s">
        <v>963</v>
      </c>
      <c r="F768" s="89">
        <f t="shared" ref="F768:H769" si="267">F769</f>
        <v>630.40599999999995</v>
      </c>
      <c r="G768" s="89">
        <f t="shared" si="267"/>
        <v>630.40599999999995</v>
      </c>
      <c r="H768" s="89">
        <f t="shared" si="267"/>
        <v>630.40599999999995</v>
      </c>
    </row>
    <row r="769" spans="1:8" ht="45.6" x14ac:dyDescent="0.25">
      <c r="A769" s="114" t="s">
        <v>245</v>
      </c>
      <c r="B769" s="114" t="s">
        <v>274</v>
      </c>
      <c r="C769" s="113" t="s">
        <v>664</v>
      </c>
      <c r="D769" s="119" t="s">
        <v>276</v>
      </c>
      <c r="E769" s="132" t="s">
        <v>635</v>
      </c>
      <c r="F769" s="89">
        <f t="shared" si="267"/>
        <v>630.40599999999995</v>
      </c>
      <c r="G769" s="89">
        <f t="shared" si="267"/>
        <v>630.40599999999995</v>
      </c>
      <c r="H769" s="89">
        <f t="shared" si="267"/>
        <v>630.40599999999995</v>
      </c>
    </row>
    <row r="770" spans="1:8" ht="22.8" x14ac:dyDescent="0.25">
      <c r="A770" s="114" t="s">
        <v>245</v>
      </c>
      <c r="B770" s="114" t="s">
        <v>274</v>
      </c>
      <c r="C770" s="113" t="s">
        <v>664</v>
      </c>
      <c r="D770" s="114">
        <v>612</v>
      </c>
      <c r="E770" s="115" t="s">
        <v>524</v>
      </c>
      <c r="F770" s="89">
        <v>630.40599999999995</v>
      </c>
      <c r="G770" s="89">
        <v>630.40599999999995</v>
      </c>
      <c r="H770" s="89">
        <v>630.40599999999995</v>
      </c>
    </row>
    <row r="771" spans="1:8" ht="22.8" x14ac:dyDescent="0.25">
      <c r="A771" s="114" t="s">
        <v>245</v>
      </c>
      <c r="B771" s="114" t="s">
        <v>274</v>
      </c>
      <c r="C771" s="113" t="s">
        <v>935</v>
      </c>
      <c r="D771" s="114"/>
      <c r="E771" s="115" t="s">
        <v>934</v>
      </c>
      <c r="F771" s="89">
        <f>F772</f>
        <v>7434</v>
      </c>
      <c r="G771" s="89">
        <f t="shared" ref="G771:H773" si="268">G772</f>
        <v>7434</v>
      </c>
      <c r="H771" s="89">
        <f t="shared" si="268"/>
        <v>8986.2999999999993</v>
      </c>
    </row>
    <row r="772" spans="1:8" ht="79.8" x14ac:dyDescent="0.25">
      <c r="A772" s="114" t="s">
        <v>245</v>
      </c>
      <c r="B772" s="114" t="s">
        <v>274</v>
      </c>
      <c r="C772" s="113" t="s">
        <v>937</v>
      </c>
      <c r="D772" s="114"/>
      <c r="E772" s="115" t="s">
        <v>936</v>
      </c>
      <c r="F772" s="89">
        <f>F773</f>
        <v>7434</v>
      </c>
      <c r="G772" s="89">
        <f t="shared" si="268"/>
        <v>7434</v>
      </c>
      <c r="H772" s="89">
        <f t="shared" si="268"/>
        <v>8986.2999999999993</v>
      </c>
    </row>
    <row r="773" spans="1:8" ht="45.6" x14ac:dyDescent="0.25">
      <c r="A773" s="114" t="s">
        <v>245</v>
      </c>
      <c r="B773" s="114" t="s">
        <v>274</v>
      </c>
      <c r="C773" s="113" t="s">
        <v>937</v>
      </c>
      <c r="D773" s="119" t="s">
        <v>276</v>
      </c>
      <c r="E773" s="132" t="s">
        <v>635</v>
      </c>
      <c r="F773" s="89">
        <f>F774</f>
        <v>7434</v>
      </c>
      <c r="G773" s="89">
        <f t="shared" si="268"/>
        <v>7434</v>
      </c>
      <c r="H773" s="89">
        <f t="shared" si="268"/>
        <v>8986.2999999999993</v>
      </c>
    </row>
    <row r="774" spans="1:8" ht="57" x14ac:dyDescent="0.25">
      <c r="A774" s="114" t="s">
        <v>245</v>
      </c>
      <c r="B774" s="114" t="s">
        <v>274</v>
      </c>
      <c r="C774" s="113" t="s">
        <v>937</v>
      </c>
      <c r="D774" s="114" t="s">
        <v>377</v>
      </c>
      <c r="E774" s="115" t="s">
        <v>280</v>
      </c>
      <c r="F774" s="89">
        <v>7434</v>
      </c>
      <c r="G774" s="89">
        <v>7434</v>
      </c>
      <c r="H774" s="89">
        <v>8986.2999999999993</v>
      </c>
    </row>
    <row r="775" spans="1:8" ht="68.400000000000006" x14ac:dyDescent="0.25">
      <c r="A775" s="114" t="s">
        <v>245</v>
      </c>
      <c r="B775" s="114" t="s">
        <v>274</v>
      </c>
      <c r="C775" s="113" t="s">
        <v>1166</v>
      </c>
      <c r="D775" s="114"/>
      <c r="E775" s="115" t="s">
        <v>1165</v>
      </c>
      <c r="F775" s="89">
        <f>F776</f>
        <v>4550</v>
      </c>
      <c r="G775" s="89">
        <f t="shared" ref="G775:H775" si="269">G776</f>
        <v>0</v>
      </c>
      <c r="H775" s="89">
        <f t="shared" si="269"/>
        <v>0</v>
      </c>
    </row>
    <row r="776" spans="1:8" ht="68.400000000000006" x14ac:dyDescent="0.25">
      <c r="A776" s="114" t="s">
        <v>245</v>
      </c>
      <c r="B776" s="114" t="s">
        <v>274</v>
      </c>
      <c r="C776" s="113" t="s">
        <v>844</v>
      </c>
      <c r="D776" s="114"/>
      <c r="E776" s="115" t="s">
        <v>843</v>
      </c>
      <c r="F776" s="89">
        <f t="shared" ref="F776:H777" si="270">F777</f>
        <v>4550</v>
      </c>
      <c r="G776" s="89">
        <f t="shared" si="270"/>
        <v>0</v>
      </c>
      <c r="H776" s="89">
        <f t="shared" si="270"/>
        <v>0</v>
      </c>
    </row>
    <row r="777" spans="1:8" ht="45.6" x14ac:dyDescent="0.25">
      <c r="A777" s="114" t="s">
        <v>245</v>
      </c>
      <c r="B777" s="114" t="s">
        <v>274</v>
      </c>
      <c r="C777" s="113" t="s">
        <v>844</v>
      </c>
      <c r="D777" s="119" t="s">
        <v>276</v>
      </c>
      <c r="E777" s="132" t="s">
        <v>635</v>
      </c>
      <c r="F777" s="89">
        <f t="shared" si="270"/>
        <v>4550</v>
      </c>
      <c r="G777" s="89">
        <f t="shared" si="270"/>
        <v>0</v>
      </c>
      <c r="H777" s="89">
        <f t="shared" si="270"/>
        <v>0</v>
      </c>
    </row>
    <row r="778" spans="1:8" ht="22.8" x14ac:dyDescent="0.25">
      <c r="A778" s="114" t="s">
        <v>245</v>
      </c>
      <c r="B778" s="114" t="s">
        <v>274</v>
      </c>
      <c r="C778" s="113" t="s">
        <v>844</v>
      </c>
      <c r="D778" s="114">
        <v>612</v>
      </c>
      <c r="E778" s="115" t="s">
        <v>524</v>
      </c>
      <c r="F778" s="89">
        <v>4550</v>
      </c>
      <c r="G778" s="89">
        <v>0</v>
      </c>
      <c r="H778" s="89">
        <v>0</v>
      </c>
    </row>
    <row r="779" spans="1:8" ht="57" x14ac:dyDescent="0.25">
      <c r="A779" s="114" t="s">
        <v>245</v>
      </c>
      <c r="B779" s="114" t="s">
        <v>274</v>
      </c>
      <c r="C779" s="144" t="s">
        <v>386</v>
      </c>
      <c r="D779" s="145"/>
      <c r="E779" s="146" t="s">
        <v>748</v>
      </c>
      <c r="F779" s="89">
        <f>F780</f>
        <v>5171.6540000000005</v>
      </c>
      <c r="G779" s="89">
        <f t="shared" ref="G779:H780" si="271">G780</f>
        <v>0</v>
      </c>
      <c r="H779" s="89">
        <f t="shared" si="271"/>
        <v>0</v>
      </c>
    </row>
    <row r="780" spans="1:8" ht="68.400000000000006" x14ac:dyDescent="0.25">
      <c r="A780" s="114" t="s">
        <v>245</v>
      </c>
      <c r="B780" s="114" t="s">
        <v>274</v>
      </c>
      <c r="C780" s="113" t="s">
        <v>387</v>
      </c>
      <c r="D780" s="114"/>
      <c r="E780" s="115" t="s">
        <v>749</v>
      </c>
      <c r="F780" s="89">
        <f>F781</f>
        <v>5171.6540000000005</v>
      </c>
      <c r="G780" s="89">
        <f t="shared" si="271"/>
        <v>0</v>
      </c>
      <c r="H780" s="89">
        <f t="shared" si="271"/>
        <v>0</v>
      </c>
    </row>
    <row r="781" spans="1:8" ht="34.200000000000003" x14ac:dyDescent="0.25">
      <c r="A781" s="114" t="s">
        <v>245</v>
      </c>
      <c r="B781" s="114" t="s">
        <v>274</v>
      </c>
      <c r="C781" s="113" t="s">
        <v>1041</v>
      </c>
      <c r="D781" s="114"/>
      <c r="E781" s="115" t="s">
        <v>1040</v>
      </c>
      <c r="F781" s="89">
        <f>F785+F782+F791+F794+F788+F797</f>
        <v>5171.6540000000005</v>
      </c>
      <c r="G781" s="89">
        <f t="shared" ref="G781:H781" si="272">G785+G782+G791+G794+G788+G797</f>
        <v>0</v>
      </c>
      <c r="H781" s="89">
        <f t="shared" si="272"/>
        <v>0</v>
      </c>
    </row>
    <row r="782" spans="1:8" ht="57" x14ac:dyDescent="0.25">
      <c r="A782" s="114" t="s">
        <v>245</v>
      </c>
      <c r="B782" s="114" t="s">
        <v>274</v>
      </c>
      <c r="C782" s="113" t="s">
        <v>1046</v>
      </c>
      <c r="D782" s="114"/>
      <c r="E782" s="115" t="s">
        <v>1047</v>
      </c>
      <c r="F782" s="89">
        <f>F783</f>
        <v>535.827</v>
      </c>
      <c r="G782" s="89">
        <f t="shared" ref="G782:H783" si="273">G783</f>
        <v>0</v>
      </c>
      <c r="H782" s="89">
        <f t="shared" si="273"/>
        <v>0</v>
      </c>
    </row>
    <row r="783" spans="1:8" ht="45.6" x14ac:dyDescent="0.25">
      <c r="A783" s="114" t="s">
        <v>245</v>
      </c>
      <c r="B783" s="114" t="s">
        <v>274</v>
      </c>
      <c r="C783" s="113" t="s">
        <v>1046</v>
      </c>
      <c r="D783" s="119" t="s">
        <v>276</v>
      </c>
      <c r="E783" s="132" t="s">
        <v>635</v>
      </c>
      <c r="F783" s="89">
        <f>F784</f>
        <v>535.827</v>
      </c>
      <c r="G783" s="89">
        <f t="shared" si="273"/>
        <v>0</v>
      </c>
      <c r="H783" s="89">
        <f t="shared" si="273"/>
        <v>0</v>
      </c>
    </row>
    <row r="784" spans="1:8" ht="22.8" x14ac:dyDescent="0.25">
      <c r="A784" s="114" t="s">
        <v>245</v>
      </c>
      <c r="B784" s="114" t="s">
        <v>274</v>
      </c>
      <c r="C784" s="113" t="s">
        <v>1046</v>
      </c>
      <c r="D784" s="114">
        <v>612</v>
      </c>
      <c r="E784" s="115" t="s">
        <v>524</v>
      </c>
      <c r="F784" s="89">
        <v>535.827</v>
      </c>
      <c r="G784" s="89">
        <v>0</v>
      </c>
      <c r="H784" s="89">
        <v>0</v>
      </c>
    </row>
    <row r="785" spans="1:8" ht="45.6" x14ac:dyDescent="0.25">
      <c r="A785" s="114" t="s">
        <v>245</v>
      </c>
      <c r="B785" s="114" t="s">
        <v>274</v>
      </c>
      <c r="C785" s="113" t="s">
        <v>1048</v>
      </c>
      <c r="D785" s="114"/>
      <c r="E785" s="115" t="s">
        <v>1049</v>
      </c>
      <c r="F785" s="89">
        <f>F786</f>
        <v>2000</v>
      </c>
      <c r="G785" s="89">
        <f t="shared" ref="G785:H786" si="274">G786</f>
        <v>0</v>
      </c>
      <c r="H785" s="89">
        <f t="shared" si="274"/>
        <v>0</v>
      </c>
    </row>
    <row r="786" spans="1:8" ht="45.6" x14ac:dyDescent="0.25">
      <c r="A786" s="114" t="s">
        <v>245</v>
      </c>
      <c r="B786" s="114" t="s">
        <v>274</v>
      </c>
      <c r="C786" s="113" t="s">
        <v>1048</v>
      </c>
      <c r="D786" s="119" t="s">
        <v>276</v>
      </c>
      <c r="E786" s="132" t="s">
        <v>635</v>
      </c>
      <c r="F786" s="89">
        <f>F787</f>
        <v>2000</v>
      </c>
      <c r="G786" s="89">
        <f t="shared" si="274"/>
        <v>0</v>
      </c>
      <c r="H786" s="89">
        <f t="shared" si="274"/>
        <v>0</v>
      </c>
    </row>
    <row r="787" spans="1:8" ht="22.8" x14ac:dyDescent="0.25">
      <c r="A787" s="114" t="s">
        <v>245</v>
      </c>
      <c r="B787" s="114" t="s">
        <v>274</v>
      </c>
      <c r="C787" s="113" t="s">
        <v>1048</v>
      </c>
      <c r="D787" s="114">
        <v>612</v>
      </c>
      <c r="E787" s="115" t="s">
        <v>524</v>
      </c>
      <c r="F787" s="89">
        <v>2000</v>
      </c>
      <c r="G787" s="89">
        <v>0</v>
      </c>
      <c r="H787" s="89">
        <v>0</v>
      </c>
    </row>
    <row r="788" spans="1:8" ht="91.2" x14ac:dyDescent="0.25">
      <c r="A788" s="114" t="s">
        <v>245</v>
      </c>
      <c r="B788" s="114" t="s">
        <v>274</v>
      </c>
      <c r="C788" s="113" t="s">
        <v>1087</v>
      </c>
      <c r="D788" s="114"/>
      <c r="E788" s="115" t="s">
        <v>1088</v>
      </c>
      <c r="F788" s="89">
        <f>F789</f>
        <v>50</v>
      </c>
      <c r="G788" s="89">
        <f t="shared" ref="G788:H789" si="275">G789</f>
        <v>0</v>
      </c>
      <c r="H788" s="89">
        <f t="shared" si="275"/>
        <v>0</v>
      </c>
    </row>
    <row r="789" spans="1:8" ht="45.6" x14ac:dyDescent="0.25">
      <c r="A789" s="114" t="s">
        <v>245</v>
      </c>
      <c r="B789" s="114" t="s">
        <v>274</v>
      </c>
      <c r="C789" s="113" t="s">
        <v>1087</v>
      </c>
      <c r="D789" s="119" t="s">
        <v>276</v>
      </c>
      <c r="E789" s="132" t="s">
        <v>635</v>
      </c>
      <c r="F789" s="89">
        <f>F790</f>
        <v>50</v>
      </c>
      <c r="G789" s="89">
        <f t="shared" si="275"/>
        <v>0</v>
      </c>
      <c r="H789" s="89">
        <f t="shared" si="275"/>
        <v>0</v>
      </c>
    </row>
    <row r="790" spans="1:8" ht="22.8" x14ac:dyDescent="0.25">
      <c r="A790" s="114" t="s">
        <v>245</v>
      </c>
      <c r="B790" s="114" t="s">
        <v>274</v>
      </c>
      <c r="C790" s="113" t="s">
        <v>1087</v>
      </c>
      <c r="D790" s="114">
        <v>612</v>
      </c>
      <c r="E790" s="115" t="s">
        <v>524</v>
      </c>
      <c r="F790" s="89">
        <v>50</v>
      </c>
      <c r="G790" s="89">
        <v>0</v>
      </c>
      <c r="H790" s="89">
        <v>0</v>
      </c>
    </row>
    <row r="791" spans="1:8" ht="57" x14ac:dyDescent="0.25">
      <c r="A791" s="114" t="s">
        <v>245</v>
      </c>
      <c r="B791" s="114" t="s">
        <v>274</v>
      </c>
      <c r="C791" s="113" t="s">
        <v>1050</v>
      </c>
      <c r="D791" s="114"/>
      <c r="E791" s="115" t="s">
        <v>1051</v>
      </c>
      <c r="F791" s="89">
        <f>F792</f>
        <v>535.827</v>
      </c>
      <c r="G791" s="89">
        <f t="shared" ref="G791:H792" si="276">G792</f>
        <v>0</v>
      </c>
      <c r="H791" s="89">
        <f t="shared" si="276"/>
        <v>0</v>
      </c>
    </row>
    <row r="792" spans="1:8" ht="45.6" x14ac:dyDescent="0.25">
      <c r="A792" s="114" t="s">
        <v>245</v>
      </c>
      <c r="B792" s="114" t="s">
        <v>274</v>
      </c>
      <c r="C792" s="113" t="s">
        <v>1050</v>
      </c>
      <c r="D792" s="119" t="s">
        <v>276</v>
      </c>
      <c r="E792" s="132" t="s">
        <v>635</v>
      </c>
      <c r="F792" s="89">
        <f>F793</f>
        <v>535.827</v>
      </c>
      <c r="G792" s="89">
        <f t="shared" si="276"/>
        <v>0</v>
      </c>
      <c r="H792" s="89">
        <f t="shared" si="276"/>
        <v>0</v>
      </c>
    </row>
    <row r="793" spans="1:8" ht="22.8" x14ac:dyDescent="0.25">
      <c r="A793" s="114" t="s">
        <v>245</v>
      </c>
      <c r="B793" s="114" t="s">
        <v>274</v>
      </c>
      <c r="C793" s="113" t="s">
        <v>1050</v>
      </c>
      <c r="D793" s="114">
        <v>612</v>
      </c>
      <c r="E793" s="115" t="s">
        <v>524</v>
      </c>
      <c r="F793" s="89">
        <v>535.827</v>
      </c>
      <c r="G793" s="89">
        <v>0</v>
      </c>
      <c r="H793" s="89">
        <v>0</v>
      </c>
    </row>
    <row r="794" spans="1:8" ht="45.6" x14ac:dyDescent="0.25">
      <c r="A794" s="114" t="s">
        <v>245</v>
      </c>
      <c r="B794" s="114" t="s">
        <v>274</v>
      </c>
      <c r="C794" s="113" t="s">
        <v>1052</v>
      </c>
      <c r="D794" s="114"/>
      <c r="E794" s="115" t="s">
        <v>1053</v>
      </c>
      <c r="F794" s="89">
        <f>F795</f>
        <v>2000</v>
      </c>
      <c r="G794" s="89">
        <f t="shared" ref="G794:H795" si="277">G795</f>
        <v>0</v>
      </c>
      <c r="H794" s="89">
        <f t="shared" si="277"/>
        <v>0</v>
      </c>
    </row>
    <row r="795" spans="1:8" ht="45.6" x14ac:dyDescent="0.25">
      <c r="A795" s="114" t="s">
        <v>245</v>
      </c>
      <c r="B795" s="114" t="s">
        <v>274</v>
      </c>
      <c r="C795" s="113" t="s">
        <v>1052</v>
      </c>
      <c r="D795" s="119" t="s">
        <v>276</v>
      </c>
      <c r="E795" s="132" t="s">
        <v>635</v>
      </c>
      <c r="F795" s="89">
        <f>F796</f>
        <v>2000</v>
      </c>
      <c r="G795" s="89">
        <f t="shared" si="277"/>
        <v>0</v>
      </c>
      <c r="H795" s="89">
        <f t="shared" si="277"/>
        <v>0</v>
      </c>
    </row>
    <row r="796" spans="1:8" ht="22.8" x14ac:dyDescent="0.25">
      <c r="A796" s="114" t="s">
        <v>245</v>
      </c>
      <c r="B796" s="114" t="s">
        <v>274</v>
      </c>
      <c r="C796" s="113" t="s">
        <v>1052</v>
      </c>
      <c r="D796" s="114">
        <v>612</v>
      </c>
      <c r="E796" s="115" t="s">
        <v>524</v>
      </c>
      <c r="F796" s="89">
        <v>2000</v>
      </c>
      <c r="G796" s="89">
        <v>0</v>
      </c>
      <c r="H796" s="89">
        <v>0</v>
      </c>
    </row>
    <row r="797" spans="1:8" ht="91.2" x14ac:dyDescent="0.25">
      <c r="A797" s="114" t="s">
        <v>245</v>
      </c>
      <c r="B797" s="114" t="s">
        <v>274</v>
      </c>
      <c r="C797" s="113" t="s">
        <v>1089</v>
      </c>
      <c r="D797" s="114"/>
      <c r="E797" s="115" t="s">
        <v>1090</v>
      </c>
      <c r="F797" s="89">
        <f>F798</f>
        <v>50</v>
      </c>
      <c r="G797" s="89">
        <f t="shared" ref="G797:H798" si="278">G798</f>
        <v>0</v>
      </c>
      <c r="H797" s="89">
        <f t="shared" si="278"/>
        <v>0</v>
      </c>
    </row>
    <row r="798" spans="1:8" ht="45.6" x14ac:dyDescent="0.25">
      <c r="A798" s="114" t="s">
        <v>245</v>
      </c>
      <c r="B798" s="114" t="s">
        <v>274</v>
      </c>
      <c r="C798" s="113" t="s">
        <v>1089</v>
      </c>
      <c r="D798" s="119" t="s">
        <v>276</v>
      </c>
      <c r="E798" s="132" t="s">
        <v>635</v>
      </c>
      <c r="F798" s="89">
        <f>F799</f>
        <v>50</v>
      </c>
      <c r="G798" s="89">
        <f t="shared" si="278"/>
        <v>0</v>
      </c>
      <c r="H798" s="89">
        <f t="shared" si="278"/>
        <v>0</v>
      </c>
    </row>
    <row r="799" spans="1:8" ht="22.8" x14ac:dyDescent="0.25">
      <c r="A799" s="114" t="s">
        <v>245</v>
      </c>
      <c r="B799" s="114" t="s">
        <v>274</v>
      </c>
      <c r="C799" s="113" t="s">
        <v>1089</v>
      </c>
      <c r="D799" s="114">
        <v>612</v>
      </c>
      <c r="E799" s="115" t="s">
        <v>524</v>
      </c>
      <c r="F799" s="89">
        <v>50</v>
      </c>
      <c r="G799" s="89">
        <v>0</v>
      </c>
      <c r="H799" s="89">
        <v>0</v>
      </c>
    </row>
    <row r="800" spans="1:8" ht="22.8" x14ac:dyDescent="0.25">
      <c r="A800" s="110" t="s">
        <v>245</v>
      </c>
      <c r="B800" s="110" t="s">
        <v>300</v>
      </c>
      <c r="C800" s="110"/>
      <c r="D800" s="111"/>
      <c r="E800" s="112" t="s">
        <v>328</v>
      </c>
      <c r="F800" s="91">
        <f>F801+F831+F848</f>
        <v>171626.27900000001</v>
      </c>
      <c r="G800" s="91">
        <f>G801+G831+G848</f>
        <v>162673.802</v>
      </c>
      <c r="H800" s="91">
        <f>H801+H831+H848</f>
        <v>162673.802</v>
      </c>
    </row>
    <row r="801" spans="1:8" ht="45.6" x14ac:dyDescent="0.25">
      <c r="A801" s="113" t="s">
        <v>245</v>
      </c>
      <c r="B801" s="113" t="s">
        <v>300</v>
      </c>
      <c r="C801" s="144" t="s">
        <v>132</v>
      </c>
      <c r="D801" s="145"/>
      <c r="E801" s="146" t="s">
        <v>974</v>
      </c>
      <c r="F801" s="89">
        <f t="shared" ref="F801:H801" si="279">F802</f>
        <v>126551.07400000001</v>
      </c>
      <c r="G801" s="89">
        <f t="shared" si="279"/>
        <v>130045.372</v>
      </c>
      <c r="H801" s="89">
        <f t="shared" si="279"/>
        <v>130045.372</v>
      </c>
    </row>
    <row r="802" spans="1:8" ht="22.8" x14ac:dyDescent="0.25">
      <c r="A802" s="113" t="s">
        <v>245</v>
      </c>
      <c r="B802" s="113" t="s">
        <v>300</v>
      </c>
      <c r="C802" s="113" t="s">
        <v>138</v>
      </c>
      <c r="D802" s="114"/>
      <c r="E802" s="115" t="s">
        <v>168</v>
      </c>
      <c r="F802" s="89">
        <f>F803+F827</f>
        <v>126551.07400000001</v>
      </c>
      <c r="G802" s="89">
        <f>G803+G827</f>
        <v>130045.372</v>
      </c>
      <c r="H802" s="89">
        <f>H803+H827</f>
        <v>130045.372</v>
      </c>
    </row>
    <row r="803" spans="1:8" ht="68.400000000000006" x14ac:dyDescent="0.25">
      <c r="A803" s="113" t="s">
        <v>245</v>
      </c>
      <c r="B803" s="113" t="s">
        <v>300</v>
      </c>
      <c r="C803" s="113" t="s">
        <v>139</v>
      </c>
      <c r="D803" s="114"/>
      <c r="E803" s="115" t="s">
        <v>145</v>
      </c>
      <c r="F803" s="89">
        <f>F804+F810+F814+F807+F818+F821+F824</f>
        <v>125774.974</v>
      </c>
      <c r="G803" s="89">
        <f t="shared" ref="G803:H803" si="280">G804+G810+G814+G807+G818+G821+G824</f>
        <v>129269.272</v>
      </c>
      <c r="H803" s="89">
        <f t="shared" si="280"/>
        <v>129269.272</v>
      </c>
    </row>
    <row r="804" spans="1:8" ht="34.200000000000003" x14ac:dyDescent="0.25">
      <c r="A804" s="113" t="s">
        <v>245</v>
      </c>
      <c r="B804" s="113" t="s">
        <v>300</v>
      </c>
      <c r="C804" s="113" t="s">
        <v>460</v>
      </c>
      <c r="D804" s="114"/>
      <c r="E804" s="115" t="s">
        <v>531</v>
      </c>
      <c r="F804" s="89">
        <f t="shared" ref="F804:H805" si="281">F805</f>
        <v>67825.591</v>
      </c>
      <c r="G804" s="89">
        <f t="shared" si="281"/>
        <v>72690.489000000001</v>
      </c>
      <c r="H804" s="89">
        <f t="shared" si="281"/>
        <v>72690.489000000001</v>
      </c>
    </row>
    <row r="805" spans="1:8" ht="45.6" x14ac:dyDescent="0.25">
      <c r="A805" s="113" t="s">
        <v>245</v>
      </c>
      <c r="B805" s="113" t="s">
        <v>300</v>
      </c>
      <c r="C805" s="113" t="s">
        <v>460</v>
      </c>
      <c r="D805" s="119" t="s">
        <v>276</v>
      </c>
      <c r="E805" s="132" t="s">
        <v>635</v>
      </c>
      <c r="F805" s="89">
        <f t="shared" si="281"/>
        <v>67825.591</v>
      </c>
      <c r="G805" s="89">
        <f t="shared" si="281"/>
        <v>72690.489000000001</v>
      </c>
      <c r="H805" s="89">
        <f t="shared" si="281"/>
        <v>72690.489000000001</v>
      </c>
    </row>
    <row r="806" spans="1:8" ht="68.400000000000006" x14ac:dyDescent="0.25">
      <c r="A806" s="113" t="s">
        <v>245</v>
      </c>
      <c r="B806" s="113" t="s">
        <v>300</v>
      </c>
      <c r="C806" s="113" t="s">
        <v>460</v>
      </c>
      <c r="D806" s="114" t="s">
        <v>377</v>
      </c>
      <c r="E806" s="115" t="s">
        <v>615</v>
      </c>
      <c r="F806" s="89">
        <v>67825.591</v>
      </c>
      <c r="G806" s="89">
        <v>72690.489000000001</v>
      </c>
      <c r="H806" s="89">
        <v>72690.489000000001</v>
      </c>
    </row>
    <row r="807" spans="1:8" ht="45.6" x14ac:dyDescent="0.25">
      <c r="A807" s="113" t="s">
        <v>245</v>
      </c>
      <c r="B807" s="113" t="s">
        <v>300</v>
      </c>
      <c r="C807" s="113" t="s">
        <v>461</v>
      </c>
      <c r="D807" s="114"/>
      <c r="E807" s="115" t="s">
        <v>361</v>
      </c>
      <c r="F807" s="89">
        <f t="shared" ref="F807:H808" si="282">F808</f>
        <v>940.6</v>
      </c>
      <c r="G807" s="89">
        <f t="shared" si="282"/>
        <v>0</v>
      </c>
      <c r="H807" s="89">
        <f t="shared" si="282"/>
        <v>0</v>
      </c>
    </row>
    <row r="808" spans="1:8" ht="45.6" x14ac:dyDescent="0.25">
      <c r="A808" s="113" t="s">
        <v>245</v>
      </c>
      <c r="B808" s="113" t="s">
        <v>300</v>
      </c>
      <c r="C808" s="113" t="s">
        <v>461</v>
      </c>
      <c r="D808" s="119" t="s">
        <v>276</v>
      </c>
      <c r="E808" s="132" t="s">
        <v>635</v>
      </c>
      <c r="F808" s="89">
        <f t="shared" si="282"/>
        <v>940.6</v>
      </c>
      <c r="G808" s="89">
        <f t="shared" si="282"/>
        <v>0</v>
      </c>
      <c r="H808" s="89">
        <f t="shared" si="282"/>
        <v>0</v>
      </c>
    </row>
    <row r="809" spans="1:8" ht="22.8" x14ac:dyDescent="0.25">
      <c r="A809" s="113" t="s">
        <v>245</v>
      </c>
      <c r="B809" s="113" t="s">
        <v>300</v>
      </c>
      <c r="C809" s="113" t="s">
        <v>461</v>
      </c>
      <c r="D809" s="114">
        <v>612</v>
      </c>
      <c r="E809" s="115" t="s">
        <v>524</v>
      </c>
      <c r="F809" s="89">
        <v>940.6</v>
      </c>
      <c r="G809" s="89">
        <v>0</v>
      </c>
      <c r="H809" s="89">
        <v>0</v>
      </c>
    </row>
    <row r="810" spans="1:8" ht="45.6" x14ac:dyDescent="0.25">
      <c r="A810" s="113" t="s">
        <v>245</v>
      </c>
      <c r="B810" s="113" t="s">
        <v>300</v>
      </c>
      <c r="C810" s="113" t="s">
        <v>202</v>
      </c>
      <c r="D810" s="114"/>
      <c r="E810" s="115" t="s">
        <v>340</v>
      </c>
      <c r="F810" s="89">
        <f t="shared" ref="F810:H810" si="283">F811</f>
        <v>48691.8</v>
      </c>
      <c r="G810" s="89">
        <f t="shared" si="283"/>
        <v>48691.8</v>
      </c>
      <c r="H810" s="89">
        <f t="shared" si="283"/>
        <v>48691.8</v>
      </c>
    </row>
    <row r="811" spans="1:8" ht="45.6" x14ac:dyDescent="0.25">
      <c r="A811" s="113" t="s">
        <v>245</v>
      </c>
      <c r="B811" s="113" t="s">
        <v>300</v>
      </c>
      <c r="C811" s="113" t="s">
        <v>202</v>
      </c>
      <c r="D811" s="124" t="s">
        <v>276</v>
      </c>
      <c r="E811" s="132" t="s">
        <v>635</v>
      </c>
      <c r="F811" s="89">
        <f>F812+F813</f>
        <v>48691.8</v>
      </c>
      <c r="G811" s="89">
        <f t="shared" ref="G811:H811" si="284">G812+G813</f>
        <v>48691.8</v>
      </c>
      <c r="H811" s="89">
        <f t="shared" si="284"/>
        <v>48691.8</v>
      </c>
    </row>
    <row r="812" spans="1:8" ht="68.400000000000006" x14ac:dyDescent="0.25">
      <c r="A812" s="113" t="s">
        <v>245</v>
      </c>
      <c r="B812" s="113" t="s">
        <v>300</v>
      </c>
      <c r="C812" s="113" t="s">
        <v>202</v>
      </c>
      <c r="D812" s="114" t="s">
        <v>377</v>
      </c>
      <c r="E812" s="115" t="s">
        <v>615</v>
      </c>
      <c r="F812" s="89">
        <v>40163.4</v>
      </c>
      <c r="G812" s="89">
        <v>40163.4</v>
      </c>
      <c r="H812" s="89">
        <v>40163.4</v>
      </c>
    </row>
    <row r="813" spans="1:8" ht="68.400000000000006" x14ac:dyDescent="0.25">
      <c r="A813" s="113" t="s">
        <v>245</v>
      </c>
      <c r="B813" s="113" t="s">
        <v>300</v>
      </c>
      <c r="C813" s="113" t="s">
        <v>202</v>
      </c>
      <c r="D813" s="114" t="s">
        <v>281</v>
      </c>
      <c r="E813" s="115" t="s">
        <v>614</v>
      </c>
      <c r="F813" s="89">
        <v>8528.4</v>
      </c>
      <c r="G813" s="89">
        <v>8528.4</v>
      </c>
      <c r="H813" s="89">
        <v>8528.4</v>
      </c>
    </row>
    <row r="814" spans="1:8" ht="57" x14ac:dyDescent="0.25">
      <c r="A814" s="113" t="s">
        <v>245</v>
      </c>
      <c r="B814" s="113" t="s">
        <v>300</v>
      </c>
      <c r="C814" s="113" t="s">
        <v>203</v>
      </c>
      <c r="D814" s="114"/>
      <c r="E814" s="115" t="s">
        <v>922</v>
      </c>
      <c r="F814" s="89">
        <f>F815</f>
        <v>491.83599999999996</v>
      </c>
      <c r="G814" s="89">
        <f t="shared" ref="G814:H814" si="285">G815</f>
        <v>491.83599999999996</v>
      </c>
      <c r="H814" s="89">
        <f t="shared" si="285"/>
        <v>491.83599999999996</v>
      </c>
    </row>
    <row r="815" spans="1:8" ht="45.6" x14ac:dyDescent="0.25">
      <c r="A815" s="113" t="s">
        <v>245</v>
      </c>
      <c r="B815" s="113" t="s">
        <v>300</v>
      </c>
      <c r="C815" s="113" t="s">
        <v>203</v>
      </c>
      <c r="D815" s="124" t="s">
        <v>276</v>
      </c>
      <c r="E815" s="132" t="s">
        <v>635</v>
      </c>
      <c r="F815" s="89">
        <f>F816+F817</f>
        <v>491.83599999999996</v>
      </c>
      <c r="G815" s="89">
        <f t="shared" ref="G815:H815" si="286">G816+G817</f>
        <v>491.83599999999996</v>
      </c>
      <c r="H815" s="89">
        <f t="shared" si="286"/>
        <v>491.83599999999996</v>
      </c>
    </row>
    <row r="816" spans="1:8" ht="68.400000000000006" x14ac:dyDescent="0.25">
      <c r="A816" s="113" t="s">
        <v>245</v>
      </c>
      <c r="B816" s="113" t="s">
        <v>300</v>
      </c>
      <c r="C816" s="113" t="s">
        <v>203</v>
      </c>
      <c r="D816" s="114" t="s">
        <v>377</v>
      </c>
      <c r="E816" s="115" t="s">
        <v>615</v>
      </c>
      <c r="F816" s="89">
        <v>405.69099999999997</v>
      </c>
      <c r="G816" s="89">
        <v>405.69099999999997</v>
      </c>
      <c r="H816" s="89">
        <v>405.69099999999997</v>
      </c>
    </row>
    <row r="817" spans="1:8" ht="68.400000000000006" x14ac:dyDescent="0.25">
      <c r="A817" s="113" t="s">
        <v>245</v>
      </c>
      <c r="B817" s="113" t="s">
        <v>300</v>
      </c>
      <c r="C817" s="113" t="s">
        <v>203</v>
      </c>
      <c r="D817" s="114" t="s">
        <v>281</v>
      </c>
      <c r="E817" s="115" t="s">
        <v>614</v>
      </c>
      <c r="F817" s="89">
        <v>86.144999999999996</v>
      </c>
      <c r="G817" s="89">
        <v>86.144999999999996</v>
      </c>
      <c r="H817" s="89">
        <v>86.144999999999996</v>
      </c>
    </row>
    <row r="818" spans="1:8" ht="34.200000000000003" x14ac:dyDescent="0.25">
      <c r="A818" s="113" t="s">
        <v>245</v>
      </c>
      <c r="B818" s="113" t="s">
        <v>300</v>
      </c>
      <c r="C818" s="113" t="s">
        <v>565</v>
      </c>
      <c r="D818" s="114"/>
      <c r="E818" s="115" t="s">
        <v>830</v>
      </c>
      <c r="F818" s="89">
        <f>F819</f>
        <v>400</v>
      </c>
      <c r="G818" s="89">
        <f t="shared" ref="G818:H819" si="287">G819</f>
        <v>0</v>
      </c>
      <c r="H818" s="89">
        <f t="shared" si="287"/>
        <v>0</v>
      </c>
    </row>
    <row r="819" spans="1:8" ht="45.6" x14ac:dyDescent="0.25">
      <c r="A819" s="113" t="s">
        <v>245</v>
      </c>
      <c r="B819" s="113" t="s">
        <v>300</v>
      </c>
      <c r="C819" s="113" t="s">
        <v>565</v>
      </c>
      <c r="D819" s="119" t="s">
        <v>276</v>
      </c>
      <c r="E819" s="132" t="s">
        <v>635</v>
      </c>
      <c r="F819" s="89">
        <f>F820</f>
        <v>400</v>
      </c>
      <c r="G819" s="89">
        <f t="shared" si="287"/>
        <v>0</v>
      </c>
      <c r="H819" s="89">
        <f t="shared" si="287"/>
        <v>0</v>
      </c>
    </row>
    <row r="820" spans="1:8" ht="22.8" x14ac:dyDescent="0.25">
      <c r="A820" s="113" t="s">
        <v>245</v>
      </c>
      <c r="B820" s="113" t="s">
        <v>300</v>
      </c>
      <c r="C820" s="113" t="s">
        <v>565</v>
      </c>
      <c r="D820" s="114">
        <v>612</v>
      </c>
      <c r="E820" s="115" t="s">
        <v>524</v>
      </c>
      <c r="F820" s="89">
        <v>400</v>
      </c>
      <c r="G820" s="89">
        <v>0</v>
      </c>
      <c r="H820" s="89">
        <v>0</v>
      </c>
    </row>
    <row r="821" spans="1:8" ht="45.6" x14ac:dyDescent="0.25">
      <c r="A821" s="113" t="s">
        <v>245</v>
      </c>
      <c r="B821" s="113" t="s">
        <v>300</v>
      </c>
      <c r="C821" s="192" t="s">
        <v>831</v>
      </c>
      <c r="D821" s="114"/>
      <c r="E821" s="115" t="s">
        <v>1014</v>
      </c>
      <c r="F821" s="89">
        <f>F822</f>
        <v>7395.1469999999999</v>
      </c>
      <c r="G821" s="89">
        <f>G822</f>
        <v>7395.1469999999999</v>
      </c>
      <c r="H821" s="89">
        <f>H822</f>
        <v>7395.1469999999999</v>
      </c>
    </row>
    <row r="822" spans="1:8" ht="45.6" x14ac:dyDescent="0.25">
      <c r="A822" s="113" t="s">
        <v>245</v>
      </c>
      <c r="B822" s="113" t="s">
        <v>300</v>
      </c>
      <c r="C822" s="192" t="s">
        <v>831</v>
      </c>
      <c r="D822" s="124" t="s">
        <v>276</v>
      </c>
      <c r="E822" s="132" t="s">
        <v>635</v>
      </c>
      <c r="F822" s="89">
        <f>F823</f>
        <v>7395.1469999999999</v>
      </c>
      <c r="G822" s="89">
        <f t="shared" ref="G822:H822" si="288">G823</f>
        <v>7395.1469999999999</v>
      </c>
      <c r="H822" s="89">
        <f t="shared" si="288"/>
        <v>7395.1469999999999</v>
      </c>
    </row>
    <row r="823" spans="1:8" ht="68.400000000000006" x14ac:dyDescent="0.25">
      <c r="A823" s="113" t="s">
        <v>245</v>
      </c>
      <c r="B823" s="113" t="s">
        <v>300</v>
      </c>
      <c r="C823" s="192" t="s">
        <v>831</v>
      </c>
      <c r="D823" s="114" t="s">
        <v>377</v>
      </c>
      <c r="E823" s="115" t="s">
        <v>615</v>
      </c>
      <c r="F823" s="89">
        <v>7395.1469999999999</v>
      </c>
      <c r="G823" s="89">
        <v>7395.1469999999999</v>
      </c>
      <c r="H823" s="89">
        <v>7395.1469999999999</v>
      </c>
    </row>
    <row r="824" spans="1:8" ht="34.200000000000003" x14ac:dyDescent="0.25">
      <c r="A824" s="113" t="s">
        <v>245</v>
      </c>
      <c r="B824" s="113" t="s">
        <v>300</v>
      </c>
      <c r="C824" s="192" t="s">
        <v>1073</v>
      </c>
      <c r="D824" s="114"/>
      <c r="E824" s="115" t="s">
        <v>978</v>
      </c>
      <c r="F824" s="89">
        <f>F825</f>
        <v>30</v>
      </c>
      <c r="G824" s="89">
        <f t="shared" ref="G824:H825" si="289">G825</f>
        <v>0</v>
      </c>
      <c r="H824" s="89">
        <f t="shared" si="289"/>
        <v>0</v>
      </c>
    </row>
    <row r="825" spans="1:8" ht="45.6" x14ac:dyDescent="0.25">
      <c r="A825" s="113" t="s">
        <v>245</v>
      </c>
      <c r="B825" s="113" t="s">
        <v>300</v>
      </c>
      <c r="C825" s="192" t="s">
        <v>1073</v>
      </c>
      <c r="D825" s="124" t="s">
        <v>276</v>
      </c>
      <c r="E825" s="132" t="s">
        <v>635</v>
      </c>
      <c r="F825" s="89">
        <f>F826</f>
        <v>30</v>
      </c>
      <c r="G825" s="89">
        <f t="shared" si="289"/>
        <v>0</v>
      </c>
      <c r="H825" s="89">
        <f t="shared" si="289"/>
        <v>0</v>
      </c>
    </row>
    <row r="826" spans="1:8" ht="34.200000000000003" x14ac:dyDescent="0.25">
      <c r="A826" s="113" t="s">
        <v>245</v>
      </c>
      <c r="B826" s="113" t="s">
        <v>300</v>
      </c>
      <c r="C826" s="192" t="s">
        <v>1073</v>
      </c>
      <c r="D826" s="114">
        <v>612</v>
      </c>
      <c r="E826" s="115" t="s">
        <v>524</v>
      </c>
      <c r="F826" s="89">
        <v>30</v>
      </c>
      <c r="G826" s="89">
        <v>0</v>
      </c>
      <c r="H826" s="89">
        <v>0</v>
      </c>
    </row>
    <row r="827" spans="1:8" s="135" customFormat="1" ht="45.6" x14ac:dyDescent="0.25">
      <c r="A827" s="113" t="s">
        <v>245</v>
      </c>
      <c r="B827" s="113" t="s">
        <v>300</v>
      </c>
      <c r="C827" s="113" t="s">
        <v>501</v>
      </c>
      <c r="D827" s="114"/>
      <c r="E827" s="115" t="s">
        <v>169</v>
      </c>
      <c r="F827" s="89">
        <f>F828</f>
        <v>776.1</v>
      </c>
      <c r="G827" s="89">
        <f t="shared" ref="G827:H829" si="290">G828</f>
        <v>776.1</v>
      </c>
      <c r="H827" s="89">
        <f t="shared" si="290"/>
        <v>776.1</v>
      </c>
    </row>
    <row r="828" spans="1:8" s="135" customFormat="1" ht="57" x14ac:dyDescent="0.25">
      <c r="A828" s="113" t="s">
        <v>245</v>
      </c>
      <c r="B828" s="113" t="s">
        <v>300</v>
      </c>
      <c r="C828" s="113" t="s">
        <v>462</v>
      </c>
      <c r="D828" s="114"/>
      <c r="E828" s="115" t="s">
        <v>923</v>
      </c>
      <c r="F828" s="89">
        <f>F829</f>
        <v>776.1</v>
      </c>
      <c r="G828" s="89">
        <f t="shared" si="290"/>
        <v>776.1</v>
      </c>
      <c r="H828" s="89">
        <f t="shared" si="290"/>
        <v>776.1</v>
      </c>
    </row>
    <row r="829" spans="1:8" s="135" customFormat="1" ht="45.6" x14ac:dyDescent="0.25">
      <c r="A829" s="113" t="s">
        <v>245</v>
      </c>
      <c r="B829" s="113" t="s">
        <v>300</v>
      </c>
      <c r="C829" s="113" t="s">
        <v>462</v>
      </c>
      <c r="D829" s="119" t="s">
        <v>276</v>
      </c>
      <c r="E829" s="132" t="s">
        <v>635</v>
      </c>
      <c r="F829" s="89">
        <f>F830</f>
        <v>776.1</v>
      </c>
      <c r="G829" s="89">
        <f t="shared" si="290"/>
        <v>776.1</v>
      </c>
      <c r="H829" s="89">
        <f t="shared" si="290"/>
        <v>776.1</v>
      </c>
    </row>
    <row r="830" spans="1:8" s="135" customFormat="1" ht="68.400000000000006" x14ac:dyDescent="0.25">
      <c r="A830" s="113" t="s">
        <v>245</v>
      </c>
      <c r="B830" s="113" t="s">
        <v>300</v>
      </c>
      <c r="C830" s="113" t="s">
        <v>462</v>
      </c>
      <c r="D830" s="114" t="s">
        <v>377</v>
      </c>
      <c r="E830" s="115" t="s">
        <v>615</v>
      </c>
      <c r="F830" s="89">
        <v>776.1</v>
      </c>
      <c r="G830" s="89">
        <v>776.1</v>
      </c>
      <c r="H830" s="89">
        <v>776.1</v>
      </c>
    </row>
    <row r="831" spans="1:8" s="135" customFormat="1" ht="45.6" x14ac:dyDescent="0.25">
      <c r="A831" s="145" t="s">
        <v>245</v>
      </c>
      <c r="B831" s="144" t="s">
        <v>300</v>
      </c>
      <c r="C831" s="144" t="s">
        <v>127</v>
      </c>
      <c r="D831" s="145"/>
      <c r="E831" s="146" t="s">
        <v>930</v>
      </c>
      <c r="F831" s="147">
        <f>F832</f>
        <v>42068.205000000002</v>
      </c>
      <c r="G831" s="147">
        <f t="shared" ref="G831:H832" si="291">G832</f>
        <v>32628.43</v>
      </c>
      <c r="H831" s="147">
        <f t="shared" si="291"/>
        <v>32628.43</v>
      </c>
    </row>
    <row r="832" spans="1:8" s="135" customFormat="1" ht="45.6" x14ac:dyDescent="0.25">
      <c r="A832" s="114" t="s">
        <v>245</v>
      </c>
      <c r="B832" s="113" t="s">
        <v>300</v>
      </c>
      <c r="C832" s="113" t="s">
        <v>128</v>
      </c>
      <c r="D832" s="114"/>
      <c r="E832" s="115" t="s">
        <v>931</v>
      </c>
      <c r="F832" s="89">
        <f>F833</f>
        <v>42068.205000000002</v>
      </c>
      <c r="G832" s="89">
        <f t="shared" si="291"/>
        <v>32628.43</v>
      </c>
      <c r="H832" s="89">
        <f t="shared" si="291"/>
        <v>32628.43</v>
      </c>
    </row>
    <row r="833" spans="1:8" s="135" customFormat="1" ht="45.6" x14ac:dyDescent="0.25">
      <c r="A833" s="114" t="s">
        <v>245</v>
      </c>
      <c r="B833" s="113" t="s">
        <v>300</v>
      </c>
      <c r="C833" s="113" t="s">
        <v>38</v>
      </c>
      <c r="D833" s="114"/>
      <c r="E833" s="115" t="s">
        <v>295</v>
      </c>
      <c r="F833" s="89">
        <f>F834+F838+F841+F844</f>
        <v>42068.205000000002</v>
      </c>
      <c r="G833" s="89">
        <f t="shared" ref="G833:H833" si="292">G834+G838</f>
        <v>32628.43</v>
      </c>
      <c r="H833" s="89">
        <f t="shared" si="292"/>
        <v>32628.43</v>
      </c>
    </row>
    <row r="834" spans="1:8" s="135" customFormat="1" ht="34.200000000000003" x14ac:dyDescent="0.25">
      <c r="A834" s="114" t="s">
        <v>245</v>
      </c>
      <c r="B834" s="113" t="s">
        <v>300</v>
      </c>
      <c r="C834" s="113" t="s">
        <v>463</v>
      </c>
      <c r="D834" s="114"/>
      <c r="E834" s="115" t="s">
        <v>674</v>
      </c>
      <c r="F834" s="89">
        <f>F835</f>
        <v>33348.667000000001</v>
      </c>
      <c r="G834" s="89">
        <f t="shared" ref="G834:H834" si="293">G835</f>
        <v>32628.43</v>
      </c>
      <c r="H834" s="89">
        <f t="shared" si="293"/>
        <v>32628.43</v>
      </c>
    </row>
    <row r="835" spans="1:8" s="135" customFormat="1" ht="45.6" x14ac:dyDescent="0.25">
      <c r="A835" s="114" t="s">
        <v>245</v>
      </c>
      <c r="B835" s="113" t="s">
        <v>300</v>
      </c>
      <c r="C835" s="113" t="s">
        <v>463</v>
      </c>
      <c r="D835" s="119" t="s">
        <v>276</v>
      </c>
      <c r="E835" s="132" t="s">
        <v>635</v>
      </c>
      <c r="F835" s="89">
        <f>F836+F837</f>
        <v>33348.667000000001</v>
      </c>
      <c r="G835" s="89">
        <f>G836+G837</f>
        <v>32628.43</v>
      </c>
      <c r="H835" s="89">
        <f>H836+H837</f>
        <v>32628.43</v>
      </c>
    </row>
    <row r="836" spans="1:8" s="135" customFormat="1" ht="68.400000000000006" x14ac:dyDescent="0.25">
      <c r="A836" s="114" t="s">
        <v>245</v>
      </c>
      <c r="B836" s="113" t="s">
        <v>300</v>
      </c>
      <c r="C836" s="113" t="s">
        <v>463</v>
      </c>
      <c r="D836" s="114" t="s">
        <v>279</v>
      </c>
      <c r="E836" s="115" t="s">
        <v>615</v>
      </c>
      <c r="F836" s="89">
        <v>18578.815999999999</v>
      </c>
      <c r="G836" s="89">
        <v>18271.266</v>
      </c>
      <c r="H836" s="89">
        <v>18271.266</v>
      </c>
    </row>
    <row r="837" spans="1:8" s="135" customFormat="1" ht="68.400000000000006" x14ac:dyDescent="0.25">
      <c r="A837" s="114" t="s">
        <v>245</v>
      </c>
      <c r="B837" s="113" t="s">
        <v>300</v>
      </c>
      <c r="C837" s="113" t="s">
        <v>463</v>
      </c>
      <c r="D837" s="114" t="s">
        <v>281</v>
      </c>
      <c r="E837" s="115" t="s">
        <v>614</v>
      </c>
      <c r="F837" s="89">
        <v>14769.851000000001</v>
      </c>
      <c r="G837" s="89">
        <v>14357.164000000001</v>
      </c>
      <c r="H837" s="89">
        <v>14357.164000000001</v>
      </c>
    </row>
    <row r="838" spans="1:8" s="135" customFormat="1" ht="45.6" x14ac:dyDescent="0.25">
      <c r="A838" s="114" t="s">
        <v>245</v>
      </c>
      <c r="B838" s="113" t="s">
        <v>300</v>
      </c>
      <c r="C838" s="113" t="s">
        <v>51</v>
      </c>
      <c r="D838" s="114"/>
      <c r="E838" s="115" t="s">
        <v>173</v>
      </c>
      <c r="F838" s="89">
        <f>F839</f>
        <v>6989.857</v>
      </c>
      <c r="G838" s="89">
        <f t="shared" ref="G838:H839" si="294">G839</f>
        <v>0</v>
      </c>
      <c r="H838" s="89">
        <f t="shared" si="294"/>
        <v>0</v>
      </c>
    </row>
    <row r="839" spans="1:8" s="135" customFormat="1" ht="45.6" x14ac:dyDescent="0.25">
      <c r="A839" s="114" t="s">
        <v>245</v>
      </c>
      <c r="B839" s="113" t="s">
        <v>300</v>
      </c>
      <c r="C839" s="113" t="s">
        <v>51</v>
      </c>
      <c r="D839" s="124" t="s">
        <v>276</v>
      </c>
      <c r="E839" s="132" t="s">
        <v>635</v>
      </c>
      <c r="F839" s="89">
        <f>F840</f>
        <v>6989.857</v>
      </c>
      <c r="G839" s="89">
        <f t="shared" si="294"/>
        <v>0</v>
      </c>
      <c r="H839" s="89">
        <f t="shared" si="294"/>
        <v>0</v>
      </c>
    </row>
    <row r="840" spans="1:8" s="135" customFormat="1" ht="22.8" x14ac:dyDescent="0.25">
      <c r="A840" s="114" t="s">
        <v>245</v>
      </c>
      <c r="B840" s="113" t="s">
        <v>300</v>
      </c>
      <c r="C840" s="113" t="s">
        <v>51</v>
      </c>
      <c r="D840" s="114">
        <v>622</v>
      </c>
      <c r="E840" s="115" t="s">
        <v>336</v>
      </c>
      <c r="F840" s="89">
        <v>6989.857</v>
      </c>
      <c r="G840" s="89">
        <v>0</v>
      </c>
      <c r="H840" s="89">
        <v>0</v>
      </c>
    </row>
    <row r="841" spans="1:8" s="135" customFormat="1" ht="34.200000000000003" x14ac:dyDescent="0.25">
      <c r="A841" s="114" t="s">
        <v>245</v>
      </c>
      <c r="B841" s="113" t="s">
        <v>300</v>
      </c>
      <c r="C841" s="113" t="s">
        <v>263</v>
      </c>
      <c r="D841" s="114"/>
      <c r="E841" s="115" t="s">
        <v>1076</v>
      </c>
      <c r="F841" s="89">
        <f>F842</f>
        <v>15</v>
      </c>
      <c r="G841" s="89">
        <f t="shared" ref="G841:H842" si="295">G842</f>
        <v>0</v>
      </c>
      <c r="H841" s="89">
        <f t="shared" si="295"/>
        <v>0</v>
      </c>
    </row>
    <row r="842" spans="1:8" s="135" customFormat="1" ht="34.200000000000003" x14ac:dyDescent="0.25">
      <c r="A842" s="114" t="s">
        <v>245</v>
      </c>
      <c r="B842" s="113" t="s">
        <v>300</v>
      </c>
      <c r="C842" s="113" t="s">
        <v>263</v>
      </c>
      <c r="D842" s="124" t="s">
        <v>236</v>
      </c>
      <c r="E842" s="132" t="s">
        <v>648</v>
      </c>
      <c r="F842" s="89">
        <f>F843</f>
        <v>15</v>
      </c>
      <c r="G842" s="89">
        <f t="shared" si="295"/>
        <v>0</v>
      </c>
      <c r="H842" s="89">
        <f t="shared" si="295"/>
        <v>0</v>
      </c>
    </row>
    <row r="843" spans="1:8" s="135" customFormat="1" ht="22.8" x14ac:dyDescent="0.25">
      <c r="A843" s="114" t="s">
        <v>245</v>
      </c>
      <c r="B843" s="113" t="s">
        <v>300</v>
      </c>
      <c r="C843" s="113" t="s">
        <v>263</v>
      </c>
      <c r="D843" s="114" t="s">
        <v>238</v>
      </c>
      <c r="E843" s="115" t="s">
        <v>634</v>
      </c>
      <c r="F843" s="89">
        <v>15</v>
      </c>
      <c r="G843" s="89">
        <v>0</v>
      </c>
      <c r="H843" s="89">
        <v>0</v>
      </c>
    </row>
    <row r="844" spans="1:8" s="135" customFormat="1" ht="45.6" x14ac:dyDescent="0.25">
      <c r="A844" s="114" t="s">
        <v>245</v>
      </c>
      <c r="B844" s="113" t="s">
        <v>300</v>
      </c>
      <c r="C844" s="113" t="s">
        <v>1118</v>
      </c>
      <c r="D844" s="114"/>
      <c r="E844" s="115" t="s">
        <v>1159</v>
      </c>
      <c r="F844" s="89">
        <f>F845</f>
        <v>1714.681</v>
      </c>
      <c r="G844" s="89">
        <f t="shared" ref="G844:H844" si="296">G845</f>
        <v>0</v>
      </c>
      <c r="H844" s="89">
        <f t="shared" si="296"/>
        <v>0</v>
      </c>
    </row>
    <row r="845" spans="1:8" s="135" customFormat="1" ht="45.6" x14ac:dyDescent="0.25">
      <c r="A845" s="114" t="s">
        <v>245</v>
      </c>
      <c r="B845" s="113" t="s">
        <v>300</v>
      </c>
      <c r="C845" s="113" t="s">
        <v>1118</v>
      </c>
      <c r="D845" s="119" t="s">
        <v>276</v>
      </c>
      <c r="E845" s="132" t="s">
        <v>635</v>
      </c>
      <c r="F845" s="89">
        <f>F846+F847</f>
        <v>1714.681</v>
      </c>
      <c r="G845" s="89">
        <f t="shared" ref="G845:H845" si="297">G846+G847</f>
        <v>0</v>
      </c>
      <c r="H845" s="89">
        <f t="shared" si="297"/>
        <v>0</v>
      </c>
    </row>
    <row r="846" spans="1:8" s="135" customFormat="1" ht="22.8" x14ac:dyDescent="0.25">
      <c r="A846" s="114" t="s">
        <v>245</v>
      </c>
      <c r="B846" s="113" t="s">
        <v>300</v>
      </c>
      <c r="C846" s="113" t="s">
        <v>1118</v>
      </c>
      <c r="D846" s="114">
        <v>612</v>
      </c>
      <c r="E846" s="115" t="s">
        <v>524</v>
      </c>
      <c r="F846" s="89">
        <v>165.602</v>
      </c>
      <c r="G846" s="89">
        <v>0</v>
      </c>
      <c r="H846" s="89">
        <v>0</v>
      </c>
    </row>
    <row r="847" spans="1:8" s="135" customFormat="1" ht="22.8" x14ac:dyDescent="0.25">
      <c r="A847" s="114" t="s">
        <v>245</v>
      </c>
      <c r="B847" s="113" t="s">
        <v>300</v>
      </c>
      <c r="C847" s="113" t="s">
        <v>1118</v>
      </c>
      <c r="D847" s="114">
        <v>622</v>
      </c>
      <c r="E847" s="115" t="s">
        <v>336</v>
      </c>
      <c r="F847" s="89">
        <v>1549.079</v>
      </c>
      <c r="G847" s="89">
        <v>0</v>
      </c>
      <c r="H847" s="89">
        <v>0</v>
      </c>
    </row>
    <row r="848" spans="1:8" s="135" customFormat="1" ht="57" x14ac:dyDescent="0.25">
      <c r="A848" s="113" t="s">
        <v>245</v>
      </c>
      <c r="B848" s="113" t="s">
        <v>300</v>
      </c>
      <c r="C848" s="144" t="s">
        <v>386</v>
      </c>
      <c r="D848" s="145"/>
      <c r="E848" s="146" t="s">
        <v>748</v>
      </c>
      <c r="F848" s="89">
        <f>F849</f>
        <v>3007</v>
      </c>
      <c r="G848" s="89">
        <f t="shared" ref="G848:H849" si="298">G849</f>
        <v>0</v>
      </c>
      <c r="H848" s="89">
        <f t="shared" si="298"/>
        <v>0</v>
      </c>
    </row>
    <row r="849" spans="1:8" s="135" customFormat="1" ht="68.400000000000006" x14ac:dyDescent="0.25">
      <c r="A849" s="113" t="s">
        <v>245</v>
      </c>
      <c r="B849" s="113" t="s">
        <v>300</v>
      </c>
      <c r="C849" s="113" t="s">
        <v>387</v>
      </c>
      <c r="D849" s="114"/>
      <c r="E849" s="115" t="s">
        <v>749</v>
      </c>
      <c r="F849" s="89">
        <f>F850</f>
        <v>3007</v>
      </c>
      <c r="G849" s="89">
        <f t="shared" si="298"/>
        <v>0</v>
      </c>
      <c r="H849" s="89">
        <f t="shared" si="298"/>
        <v>0</v>
      </c>
    </row>
    <row r="850" spans="1:8" s="135" customFormat="1" ht="34.200000000000003" x14ac:dyDescent="0.25">
      <c r="A850" s="113" t="s">
        <v>245</v>
      </c>
      <c r="B850" s="113" t="s">
        <v>300</v>
      </c>
      <c r="C850" s="113" t="s">
        <v>1041</v>
      </c>
      <c r="D850" s="114"/>
      <c r="E850" s="115" t="s">
        <v>1040</v>
      </c>
      <c r="F850" s="89">
        <f>F851+F854+F857</f>
        <v>3007</v>
      </c>
      <c r="G850" s="89">
        <f t="shared" ref="G850:H850" si="299">G851+G854+G857</f>
        <v>0</v>
      </c>
      <c r="H850" s="89">
        <f t="shared" si="299"/>
        <v>0</v>
      </c>
    </row>
    <row r="851" spans="1:8" s="135" customFormat="1" ht="114" x14ac:dyDescent="0.25">
      <c r="A851" s="113" t="s">
        <v>245</v>
      </c>
      <c r="B851" s="113" t="s">
        <v>300</v>
      </c>
      <c r="C851" s="113" t="s">
        <v>1054</v>
      </c>
      <c r="D851" s="114"/>
      <c r="E851" s="115" t="s">
        <v>1055</v>
      </c>
      <c r="F851" s="89">
        <f>F852</f>
        <v>907</v>
      </c>
      <c r="G851" s="89">
        <f t="shared" ref="G851:H852" si="300">G852</f>
        <v>0</v>
      </c>
      <c r="H851" s="89">
        <f t="shared" si="300"/>
        <v>0</v>
      </c>
    </row>
    <row r="852" spans="1:8" s="135" customFormat="1" ht="45.6" x14ac:dyDescent="0.25">
      <c r="A852" s="113" t="s">
        <v>245</v>
      </c>
      <c r="B852" s="113" t="s">
        <v>300</v>
      </c>
      <c r="C852" s="113" t="s">
        <v>1054</v>
      </c>
      <c r="D852" s="119" t="s">
        <v>276</v>
      </c>
      <c r="E852" s="132" t="s">
        <v>635</v>
      </c>
      <c r="F852" s="89">
        <f>F853</f>
        <v>907</v>
      </c>
      <c r="G852" s="89">
        <f t="shared" si="300"/>
        <v>0</v>
      </c>
      <c r="H852" s="89">
        <f t="shared" si="300"/>
        <v>0</v>
      </c>
    </row>
    <row r="853" spans="1:8" s="135" customFormat="1" ht="22.8" x14ac:dyDescent="0.25">
      <c r="A853" s="113" t="s">
        <v>245</v>
      </c>
      <c r="B853" s="113" t="s">
        <v>300</v>
      </c>
      <c r="C853" s="113" t="s">
        <v>1054</v>
      </c>
      <c r="D853" s="114">
        <v>612</v>
      </c>
      <c r="E853" s="115" t="s">
        <v>524</v>
      </c>
      <c r="F853" s="89">
        <v>907</v>
      </c>
      <c r="G853" s="89">
        <v>0</v>
      </c>
      <c r="H853" s="89">
        <v>0</v>
      </c>
    </row>
    <row r="854" spans="1:8" s="135" customFormat="1" ht="102.6" x14ac:dyDescent="0.25">
      <c r="A854" s="113" t="s">
        <v>245</v>
      </c>
      <c r="B854" s="113" t="s">
        <v>300</v>
      </c>
      <c r="C854" s="113" t="s">
        <v>1056</v>
      </c>
      <c r="D854" s="114"/>
      <c r="E854" s="115" t="s">
        <v>1057</v>
      </c>
      <c r="F854" s="89">
        <f>F855</f>
        <v>2000</v>
      </c>
      <c r="G854" s="89">
        <f t="shared" ref="G854:H855" si="301">G855</f>
        <v>0</v>
      </c>
      <c r="H854" s="89">
        <f t="shared" si="301"/>
        <v>0</v>
      </c>
    </row>
    <row r="855" spans="1:8" s="135" customFormat="1" ht="45.6" x14ac:dyDescent="0.25">
      <c r="A855" s="113" t="s">
        <v>245</v>
      </c>
      <c r="B855" s="113" t="s">
        <v>300</v>
      </c>
      <c r="C855" s="113" t="s">
        <v>1056</v>
      </c>
      <c r="D855" s="119" t="s">
        <v>276</v>
      </c>
      <c r="E855" s="132" t="s">
        <v>635</v>
      </c>
      <c r="F855" s="89">
        <f>F856</f>
        <v>2000</v>
      </c>
      <c r="G855" s="89">
        <f t="shared" si="301"/>
        <v>0</v>
      </c>
      <c r="H855" s="89">
        <f t="shared" si="301"/>
        <v>0</v>
      </c>
    </row>
    <row r="856" spans="1:8" s="135" customFormat="1" ht="22.8" x14ac:dyDescent="0.25">
      <c r="A856" s="113" t="s">
        <v>245</v>
      </c>
      <c r="B856" s="113" t="s">
        <v>300</v>
      </c>
      <c r="C856" s="113" t="s">
        <v>1056</v>
      </c>
      <c r="D856" s="114">
        <v>612</v>
      </c>
      <c r="E856" s="115" t="s">
        <v>524</v>
      </c>
      <c r="F856" s="89">
        <v>2000</v>
      </c>
      <c r="G856" s="89">
        <v>0</v>
      </c>
      <c r="H856" s="89">
        <v>0</v>
      </c>
    </row>
    <row r="857" spans="1:8" s="135" customFormat="1" ht="148.19999999999999" x14ac:dyDescent="0.25">
      <c r="A857" s="113" t="s">
        <v>245</v>
      </c>
      <c r="B857" s="113" t="s">
        <v>300</v>
      </c>
      <c r="C857" s="113" t="s">
        <v>1091</v>
      </c>
      <c r="D857" s="114"/>
      <c r="E857" s="115" t="s">
        <v>1092</v>
      </c>
      <c r="F857" s="89">
        <f>F858</f>
        <v>100</v>
      </c>
      <c r="G857" s="89">
        <f t="shared" ref="G857:H858" si="302">G858</f>
        <v>0</v>
      </c>
      <c r="H857" s="89">
        <f t="shared" si="302"/>
        <v>0</v>
      </c>
    </row>
    <row r="858" spans="1:8" s="135" customFormat="1" ht="45.6" x14ac:dyDescent="0.25">
      <c r="A858" s="113" t="s">
        <v>245</v>
      </c>
      <c r="B858" s="113" t="s">
        <v>300</v>
      </c>
      <c r="C858" s="113" t="s">
        <v>1091</v>
      </c>
      <c r="D858" s="119" t="s">
        <v>276</v>
      </c>
      <c r="E858" s="132" t="s">
        <v>635</v>
      </c>
      <c r="F858" s="89">
        <f>F859</f>
        <v>100</v>
      </c>
      <c r="G858" s="89">
        <f t="shared" si="302"/>
        <v>0</v>
      </c>
      <c r="H858" s="89">
        <f t="shared" si="302"/>
        <v>0</v>
      </c>
    </row>
    <row r="859" spans="1:8" s="135" customFormat="1" ht="22.8" x14ac:dyDescent="0.25">
      <c r="A859" s="113" t="s">
        <v>245</v>
      </c>
      <c r="B859" s="113" t="s">
        <v>300</v>
      </c>
      <c r="C859" s="113" t="s">
        <v>1091</v>
      </c>
      <c r="D859" s="114">
        <v>612</v>
      </c>
      <c r="E859" s="115" t="s">
        <v>524</v>
      </c>
      <c r="F859" s="89">
        <v>100</v>
      </c>
      <c r="G859" s="89">
        <v>0</v>
      </c>
      <c r="H859" s="89">
        <v>0</v>
      </c>
    </row>
    <row r="860" spans="1:8" ht="34.200000000000003" x14ac:dyDescent="0.25">
      <c r="A860" s="111" t="s">
        <v>245</v>
      </c>
      <c r="B860" s="111" t="s">
        <v>26</v>
      </c>
      <c r="C860" s="110"/>
      <c r="D860" s="111"/>
      <c r="E860" s="112" t="s">
        <v>338</v>
      </c>
      <c r="F860" s="91">
        <f>F861+F867+F874</f>
        <v>703.96</v>
      </c>
      <c r="G860" s="91">
        <f t="shared" ref="G860:H860" si="303">G861+G867+G874</f>
        <v>703.96</v>
      </c>
      <c r="H860" s="91">
        <f t="shared" si="303"/>
        <v>703.96</v>
      </c>
    </row>
    <row r="861" spans="1:8" ht="45.6" x14ac:dyDescent="0.25">
      <c r="A861" s="114" t="s">
        <v>245</v>
      </c>
      <c r="B861" s="114" t="s">
        <v>26</v>
      </c>
      <c r="C861" s="113" t="s">
        <v>132</v>
      </c>
      <c r="D861" s="114"/>
      <c r="E861" s="146" t="s">
        <v>974</v>
      </c>
      <c r="F861" s="89">
        <f>F862</f>
        <v>200</v>
      </c>
      <c r="G861" s="89">
        <f>G862</f>
        <v>200</v>
      </c>
      <c r="H861" s="89">
        <f>H862</f>
        <v>200</v>
      </c>
    </row>
    <row r="862" spans="1:8" ht="34.200000000000003" x14ac:dyDescent="0.25">
      <c r="A862" s="114" t="s">
        <v>245</v>
      </c>
      <c r="B862" s="114" t="s">
        <v>26</v>
      </c>
      <c r="C862" s="113" t="s">
        <v>140</v>
      </c>
      <c r="D862" s="124"/>
      <c r="E862" s="115" t="s">
        <v>294</v>
      </c>
      <c r="F862" s="89">
        <f>F864</f>
        <v>200</v>
      </c>
      <c r="G862" s="89">
        <f>G864</f>
        <v>200</v>
      </c>
      <c r="H862" s="89">
        <f>H864</f>
        <v>200</v>
      </c>
    </row>
    <row r="863" spans="1:8" ht="34.200000000000003" x14ac:dyDescent="0.25">
      <c r="A863" s="114" t="s">
        <v>245</v>
      </c>
      <c r="B863" s="114" t="s">
        <v>26</v>
      </c>
      <c r="C863" s="113" t="s">
        <v>141</v>
      </c>
      <c r="D863" s="124"/>
      <c r="E863" s="115" t="s">
        <v>676</v>
      </c>
      <c r="F863" s="89">
        <f>F864</f>
        <v>200</v>
      </c>
      <c r="G863" s="89">
        <f t="shared" ref="G863:H865" si="304">G864</f>
        <v>200</v>
      </c>
      <c r="H863" s="89">
        <f t="shared" si="304"/>
        <v>200</v>
      </c>
    </row>
    <row r="864" spans="1:8" ht="34.200000000000003" x14ac:dyDescent="0.25">
      <c r="A864" s="114" t="s">
        <v>245</v>
      </c>
      <c r="B864" s="114" t="s">
        <v>26</v>
      </c>
      <c r="C864" s="113" t="s">
        <v>471</v>
      </c>
      <c r="D864" s="133"/>
      <c r="E864" s="134" t="s">
        <v>113</v>
      </c>
      <c r="F864" s="89">
        <f>F865</f>
        <v>200</v>
      </c>
      <c r="G864" s="89">
        <f t="shared" si="304"/>
        <v>200</v>
      </c>
      <c r="H864" s="89">
        <f t="shared" si="304"/>
        <v>200</v>
      </c>
    </row>
    <row r="865" spans="1:8" ht="45.6" x14ac:dyDescent="0.25">
      <c r="A865" s="114" t="s">
        <v>245</v>
      </c>
      <c r="B865" s="114" t="s">
        <v>26</v>
      </c>
      <c r="C865" s="113" t="s">
        <v>471</v>
      </c>
      <c r="D865" s="119" t="s">
        <v>276</v>
      </c>
      <c r="E865" s="132" t="s">
        <v>635</v>
      </c>
      <c r="F865" s="89">
        <f>F866</f>
        <v>200</v>
      </c>
      <c r="G865" s="89">
        <f t="shared" si="304"/>
        <v>200</v>
      </c>
      <c r="H865" s="89">
        <f t="shared" si="304"/>
        <v>200</v>
      </c>
    </row>
    <row r="866" spans="1:8" ht="68.400000000000006" x14ac:dyDescent="0.25">
      <c r="A866" s="114" t="s">
        <v>245</v>
      </c>
      <c r="B866" s="114" t="s">
        <v>26</v>
      </c>
      <c r="C866" s="113" t="s">
        <v>471</v>
      </c>
      <c r="D866" s="114" t="s">
        <v>279</v>
      </c>
      <c r="E866" s="115" t="s">
        <v>615</v>
      </c>
      <c r="F866" s="89">
        <v>200</v>
      </c>
      <c r="G866" s="89">
        <v>200</v>
      </c>
      <c r="H866" s="89">
        <v>200</v>
      </c>
    </row>
    <row r="867" spans="1:8" ht="45.6" x14ac:dyDescent="0.25">
      <c r="A867" s="145" t="s">
        <v>245</v>
      </c>
      <c r="B867" s="145" t="s">
        <v>26</v>
      </c>
      <c r="C867" s="144" t="s">
        <v>127</v>
      </c>
      <c r="D867" s="145"/>
      <c r="E867" s="146" t="s">
        <v>930</v>
      </c>
      <c r="F867" s="147">
        <f>F868</f>
        <v>80.740000000000009</v>
      </c>
      <c r="G867" s="147">
        <f>G868</f>
        <v>80.740000000000009</v>
      </c>
      <c r="H867" s="147">
        <f>H868</f>
        <v>80.740000000000009</v>
      </c>
    </row>
    <row r="868" spans="1:8" ht="45.6" x14ac:dyDescent="0.25">
      <c r="A868" s="114" t="s">
        <v>245</v>
      </c>
      <c r="B868" s="114" t="s">
        <v>26</v>
      </c>
      <c r="C868" s="113" t="s">
        <v>128</v>
      </c>
      <c r="D868" s="114"/>
      <c r="E868" s="115" t="s">
        <v>931</v>
      </c>
      <c r="F868" s="89">
        <f>F870</f>
        <v>80.740000000000009</v>
      </c>
      <c r="G868" s="89">
        <f>G870</f>
        <v>80.740000000000009</v>
      </c>
      <c r="H868" s="89">
        <f>H870</f>
        <v>80.740000000000009</v>
      </c>
    </row>
    <row r="869" spans="1:8" ht="45.6" x14ac:dyDescent="0.25">
      <c r="A869" s="114" t="s">
        <v>245</v>
      </c>
      <c r="B869" s="114" t="s">
        <v>26</v>
      </c>
      <c r="C869" s="113" t="s">
        <v>38</v>
      </c>
      <c r="D869" s="114"/>
      <c r="E869" s="115" t="s">
        <v>295</v>
      </c>
      <c r="F869" s="89">
        <f t="shared" ref="F869:H870" si="305">F870</f>
        <v>80.740000000000009</v>
      </c>
      <c r="G869" s="89">
        <f t="shared" si="305"/>
        <v>80.740000000000009</v>
      </c>
      <c r="H869" s="89">
        <f t="shared" si="305"/>
        <v>80.740000000000009</v>
      </c>
    </row>
    <row r="870" spans="1:8" ht="34.200000000000003" x14ac:dyDescent="0.25">
      <c r="A870" s="114" t="s">
        <v>245</v>
      </c>
      <c r="B870" s="114" t="s">
        <v>26</v>
      </c>
      <c r="C870" s="113" t="s">
        <v>464</v>
      </c>
      <c r="D870" s="133"/>
      <c r="E870" s="115" t="s">
        <v>338</v>
      </c>
      <c r="F870" s="89">
        <f t="shared" si="305"/>
        <v>80.740000000000009</v>
      </c>
      <c r="G870" s="89">
        <f t="shared" si="305"/>
        <v>80.740000000000009</v>
      </c>
      <c r="H870" s="89">
        <f t="shared" si="305"/>
        <v>80.740000000000009</v>
      </c>
    </row>
    <row r="871" spans="1:8" ht="45.6" x14ac:dyDescent="0.25">
      <c r="A871" s="114" t="s">
        <v>245</v>
      </c>
      <c r="B871" s="114" t="s">
        <v>26</v>
      </c>
      <c r="C871" s="113" t="s">
        <v>464</v>
      </c>
      <c r="D871" s="119" t="s">
        <v>276</v>
      </c>
      <c r="E871" s="132" t="s">
        <v>635</v>
      </c>
      <c r="F871" s="89">
        <f>F872+F873</f>
        <v>80.740000000000009</v>
      </c>
      <c r="G871" s="89">
        <f>G872+G873</f>
        <v>80.740000000000009</v>
      </c>
      <c r="H871" s="89">
        <f>H872+H873</f>
        <v>80.740000000000009</v>
      </c>
    </row>
    <row r="872" spans="1:8" ht="68.400000000000006" x14ac:dyDescent="0.25">
      <c r="A872" s="114" t="s">
        <v>245</v>
      </c>
      <c r="B872" s="114" t="s">
        <v>26</v>
      </c>
      <c r="C872" s="113" t="s">
        <v>464</v>
      </c>
      <c r="D872" s="114" t="s">
        <v>279</v>
      </c>
      <c r="E872" s="115" t="s">
        <v>615</v>
      </c>
      <c r="F872" s="89">
        <v>18.420000000000002</v>
      </c>
      <c r="G872" s="89">
        <v>18.420000000000002</v>
      </c>
      <c r="H872" s="89">
        <v>18.420000000000002</v>
      </c>
    </row>
    <row r="873" spans="1:8" ht="68.400000000000006" x14ac:dyDescent="0.25">
      <c r="A873" s="114" t="s">
        <v>245</v>
      </c>
      <c r="B873" s="114" t="s">
        <v>26</v>
      </c>
      <c r="C873" s="113" t="s">
        <v>464</v>
      </c>
      <c r="D873" s="114" t="s">
        <v>281</v>
      </c>
      <c r="E873" s="115" t="s">
        <v>614</v>
      </c>
      <c r="F873" s="89">
        <v>62.32</v>
      </c>
      <c r="G873" s="89">
        <v>62.32</v>
      </c>
      <c r="H873" s="89">
        <v>62.32</v>
      </c>
    </row>
    <row r="874" spans="1:8" ht="45.6" x14ac:dyDescent="0.25">
      <c r="A874" s="114" t="s">
        <v>245</v>
      </c>
      <c r="B874" s="114" t="s">
        <v>26</v>
      </c>
      <c r="C874" s="144" t="s">
        <v>43</v>
      </c>
      <c r="D874" s="145"/>
      <c r="E874" s="146" t="s">
        <v>781</v>
      </c>
      <c r="F874" s="147">
        <f>F875</f>
        <v>423.22</v>
      </c>
      <c r="G874" s="147">
        <f>G875</f>
        <v>423.22</v>
      </c>
      <c r="H874" s="147">
        <f>H875</f>
        <v>423.22</v>
      </c>
    </row>
    <row r="875" spans="1:8" ht="34.200000000000003" x14ac:dyDescent="0.25">
      <c r="A875" s="114" t="s">
        <v>245</v>
      </c>
      <c r="B875" s="114" t="s">
        <v>26</v>
      </c>
      <c r="C875" s="113" t="s">
        <v>44</v>
      </c>
      <c r="D875" s="114"/>
      <c r="E875" s="115" t="s">
        <v>701</v>
      </c>
      <c r="F875" s="89">
        <f t="shared" ref="F875:H878" si="306">F876</f>
        <v>423.22</v>
      </c>
      <c r="G875" s="89">
        <f t="shared" si="306"/>
        <v>423.22</v>
      </c>
      <c r="H875" s="89">
        <f t="shared" si="306"/>
        <v>423.22</v>
      </c>
    </row>
    <row r="876" spans="1:8" ht="45.6" x14ac:dyDescent="0.25">
      <c r="A876" s="114" t="s">
        <v>245</v>
      </c>
      <c r="B876" s="114" t="s">
        <v>26</v>
      </c>
      <c r="C876" s="113" t="s">
        <v>102</v>
      </c>
      <c r="D876" s="113"/>
      <c r="E876" s="115" t="s">
        <v>703</v>
      </c>
      <c r="F876" s="89">
        <f t="shared" si="306"/>
        <v>423.22</v>
      </c>
      <c r="G876" s="89">
        <f t="shared" si="306"/>
        <v>423.22</v>
      </c>
      <c r="H876" s="89">
        <f t="shared" si="306"/>
        <v>423.22</v>
      </c>
    </row>
    <row r="877" spans="1:8" ht="34.200000000000003" x14ac:dyDescent="0.25">
      <c r="A877" s="114" t="s">
        <v>245</v>
      </c>
      <c r="B877" s="114" t="s">
        <v>26</v>
      </c>
      <c r="C877" s="113" t="s">
        <v>761</v>
      </c>
      <c r="D877" s="114"/>
      <c r="E877" s="115" t="s">
        <v>35</v>
      </c>
      <c r="F877" s="89">
        <f>F878</f>
        <v>423.22</v>
      </c>
      <c r="G877" s="89">
        <f t="shared" si="306"/>
        <v>423.22</v>
      </c>
      <c r="H877" s="89">
        <f t="shared" si="306"/>
        <v>423.22</v>
      </c>
    </row>
    <row r="878" spans="1:8" ht="34.200000000000003" x14ac:dyDescent="0.25">
      <c r="A878" s="114" t="s">
        <v>245</v>
      </c>
      <c r="B878" s="114" t="s">
        <v>26</v>
      </c>
      <c r="C878" s="113" t="s">
        <v>761</v>
      </c>
      <c r="D878" s="124" t="s">
        <v>236</v>
      </c>
      <c r="E878" s="132" t="s">
        <v>648</v>
      </c>
      <c r="F878" s="89">
        <f t="shared" si="306"/>
        <v>423.22</v>
      </c>
      <c r="G878" s="89">
        <f t="shared" si="306"/>
        <v>423.22</v>
      </c>
      <c r="H878" s="89">
        <f t="shared" si="306"/>
        <v>423.22</v>
      </c>
    </row>
    <row r="879" spans="1:8" ht="22.8" x14ac:dyDescent="0.25">
      <c r="A879" s="114" t="s">
        <v>245</v>
      </c>
      <c r="B879" s="114" t="s">
        <v>26</v>
      </c>
      <c r="C879" s="113" t="s">
        <v>761</v>
      </c>
      <c r="D879" s="114" t="s">
        <v>238</v>
      </c>
      <c r="E879" s="115" t="s">
        <v>634</v>
      </c>
      <c r="F879" s="89">
        <v>423.22</v>
      </c>
      <c r="G879" s="89">
        <v>423.22</v>
      </c>
      <c r="H879" s="89">
        <v>423.22</v>
      </c>
    </row>
    <row r="880" spans="1:8" x14ac:dyDescent="0.25">
      <c r="A880" s="111" t="s">
        <v>245</v>
      </c>
      <c r="B880" s="111" t="s">
        <v>245</v>
      </c>
      <c r="C880" s="110"/>
      <c r="D880" s="111"/>
      <c r="E880" s="111" t="s">
        <v>290</v>
      </c>
      <c r="F880" s="91">
        <f>F881+F887</f>
        <v>12332.315999999999</v>
      </c>
      <c r="G880" s="91">
        <f>G887</f>
        <v>7218.4830000000002</v>
      </c>
      <c r="H880" s="91">
        <f>H887</f>
        <v>7218.4830000000002</v>
      </c>
    </row>
    <row r="881" spans="1:8" ht="45.6" x14ac:dyDescent="0.25">
      <c r="A881" s="114" t="s">
        <v>245</v>
      </c>
      <c r="B881" s="114" t="s">
        <v>245</v>
      </c>
      <c r="C881" s="144" t="s">
        <v>132</v>
      </c>
      <c r="D881" s="145"/>
      <c r="E881" s="146" t="s">
        <v>974</v>
      </c>
      <c r="F881" s="147">
        <f t="shared" ref="F881:H882" si="307">F882</f>
        <v>4523.1400000000003</v>
      </c>
      <c r="G881" s="147">
        <f t="shared" si="307"/>
        <v>0</v>
      </c>
      <c r="H881" s="147">
        <f t="shared" si="307"/>
        <v>0</v>
      </c>
    </row>
    <row r="882" spans="1:8" ht="34.200000000000003" x14ac:dyDescent="0.25">
      <c r="A882" s="114" t="s">
        <v>245</v>
      </c>
      <c r="B882" s="114" t="s">
        <v>245</v>
      </c>
      <c r="C882" s="113" t="s">
        <v>372</v>
      </c>
      <c r="D882" s="114"/>
      <c r="E882" s="115" t="s">
        <v>680</v>
      </c>
      <c r="F882" s="89">
        <f>F883</f>
        <v>4523.1400000000003</v>
      </c>
      <c r="G882" s="89">
        <f t="shared" si="307"/>
        <v>0</v>
      </c>
      <c r="H882" s="89">
        <f t="shared" si="307"/>
        <v>0</v>
      </c>
    </row>
    <row r="883" spans="1:8" ht="57" x14ac:dyDescent="0.25">
      <c r="A883" s="114" t="s">
        <v>245</v>
      </c>
      <c r="B883" s="114" t="s">
        <v>245</v>
      </c>
      <c r="C883" s="113" t="s">
        <v>659</v>
      </c>
      <c r="D883" s="114"/>
      <c r="E883" s="115" t="s">
        <v>660</v>
      </c>
      <c r="F883" s="89">
        <f t="shared" ref="F883:H885" si="308">F884</f>
        <v>4523.1400000000003</v>
      </c>
      <c r="G883" s="89">
        <f>G884</f>
        <v>0</v>
      </c>
      <c r="H883" s="89">
        <f>H884</f>
        <v>0</v>
      </c>
    </row>
    <row r="884" spans="1:8" ht="34.200000000000003" x14ac:dyDescent="0.25">
      <c r="A884" s="114" t="s">
        <v>245</v>
      </c>
      <c r="B884" s="114" t="s">
        <v>245</v>
      </c>
      <c r="C884" s="113" t="s">
        <v>661</v>
      </c>
      <c r="D884" s="114"/>
      <c r="E884" s="115" t="s">
        <v>675</v>
      </c>
      <c r="F884" s="89">
        <f t="shared" si="308"/>
        <v>4523.1400000000003</v>
      </c>
      <c r="G884" s="89">
        <f t="shared" si="308"/>
        <v>0</v>
      </c>
      <c r="H884" s="89">
        <f t="shared" si="308"/>
        <v>0</v>
      </c>
    </row>
    <row r="885" spans="1:8" ht="45.6" x14ac:dyDescent="0.25">
      <c r="A885" s="114" t="s">
        <v>245</v>
      </c>
      <c r="B885" s="114" t="s">
        <v>245</v>
      </c>
      <c r="C885" s="113" t="s">
        <v>661</v>
      </c>
      <c r="D885" s="119" t="s">
        <v>276</v>
      </c>
      <c r="E885" s="132" t="s">
        <v>635</v>
      </c>
      <c r="F885" s="89">
        <f t="shared" si="308"/>
        <v>4523.1400000000003</v>
      </c>
      <c r="G885" s="89">
        <f t="shared" si="308"/>
        <v>0</v>
      </c>
      <c r="H885" s="89">
        <f t="shared" si="308"/>
        <v>0</v>
      </c>
    </row>
    <row r="886" spans="1:8" ht="68.400000000000006" x14ac:dyDescent="0.25">
      <c r="A886" s="114" t="s">
        <v>245</v>
      </c>
      <c r="B886" s="114" t="s">
        <v>245</v>
      </c>
      <c r="C886" s="113" t="s">
        <v>661</v>
      </c>
      <c r="D886" s="114" t="s">
        <v>279</v>
      </c>
      <c r="E886" s="115" t="s">
        <v>615</v>
      </c>
      <c r="F886" s="89">
        <v>4523.1400000000003</v>
      </c>
      <c r="G886" s="89">
        <v>0</v>
      </c>
      <c r="H886" s="89">
        <v>0</v>
      </c>
    </row>
    <row r="887" spans="1:8" ht="34.200000000000003" x14ac:dyDescent="0.25">
      <c r="A887" s="144" t="s">
        <v>245</v>
      </c>
      <c r="B887" s="144" t="s">
        <v>245</v>
      </c>
      <c r="C887" s="144" t="s">
        <v>390</v>
      </c>
      <c r="D887" s="144"/>
      <c r="E887" s="146" t="s">
        <v>765</v>
      </c>
      <c r="F887" s="147">
        <f t="shared" ref="F887:H888" si="309">F888</f>
        <v>7809.1759999999995</v>
      </c>
      <c r="G887" s="147">
        <f t="shared" si="309"/>
        <v>7218.4830000000002</v>
      </c>
      <c r="H887" s="147">
        <f t="shared" si="309"/>
        <v>7218.4830000000002</v>
      </c>
    </row>
    <row r="888" spans="1:8" ht="34.200000000000003" x14ac:dyDescent="0.25">
      <c r="A888" s="113" t="s">
        <v>245</v>
      </c>
      <c r="B888" s="113" t="s">
        <v>245</v>
      </c>
      <c r="C888" s="113" t="s">
        <v>518</v>
      </c>
      <c r="D888" s="113"/>
      <c r="E888" s="115" t="s">
        <v>655</v>
      </c>
      <c r="F888" s="89">
        <f t="shared" si="309"/>
        <v>7809.1759999999995</v>
      </c>
      <c r="G888" s="89">
        <f t="shared" si="309"/>
        <v>7218.4830000000002</v>
      </c>
      <c r="H888" s="89">
        <f t="shared" si="309"/>
        <v>7218.4830000000002</v>
      </c>
    </row>
    <row r="889" spans="1:8" ht="102.6" x14ac:dyDescent="0.25">
      <c r="A889" s="113" t="s">
        <v>245</v>
      </c>
      <c r="B889" s="113" t="s">
        <v>245</v>
      </c>
      <c r="C889" s="113" t="s">
        <v>519</v>
      </c>
      <c r="D889" s="113"/>
      <c r="E889" s="115" t="s">
        <v>677</v>
      </c>
      <c r="F889" s="89">
        <f>F890+F897+F893</f>
        <v>7809.1759999999995</v>
      </c>
      <c r="G889" s="89">
        <f>G890+G897+G893</f>
        <v>7218.4830000000002</v>
      </c>
      <c r="H889" s="89">
        <f>H890+H897+H893</f>
        <v>7218.4830000000002</v>
      </c>
    </row>
    <row r="890" spans="1:8" ht="34.200000000000003" x14ac:dyDescent="0.25">
      <c r="A890" s="113" t="s">
        <v>245</v>
      </c>
      <c r="B890" s="113" t="s">
        <v>245</v>
      </c>
      <c r="C890" s="113" t="s">
        <v>473</v>
      </c>
      <c r="D890" s="113"/>
      <c r="E890" s="115" t="s">
        <v>656</v>
      </c>
      <c r="F890" s="89">
        <f t="shared" ref="F890:H891" si="310">F891</f>
        <v>725.69100000000003</v>
      </c>
      <c r="G890" s="89">
        <f t="shared" si="310"/>
        <v>725.69100000000003</v>
      </c>
      <c r="H890" s="89">
        <f t="shared" si="310"/>
        <v>725.69100000000003</v>
      </c>
    </row>
    <row r="891" spans="1:8" ht="34.200000000000003" x14ac:dyDescent="0.25">
      <c r="A891" s="113" t="s">
        <v>245</v>
      </c>
      <c r="B891" s="113" t="s">
        <v>245</v>
      </c>
      <c r="C891" s="113" t="s">
        <v>473</v>
      </c>
      <c r="D891" s="124" t="s">
        <v>236</v>
      </c>
      <c r="E891" s="132" t="s">
        <v>648</v>
      </c>
      <c r="F891" s="89">
        <f t="shared" si="310"/>
        <v>725.69100000000003</v>
      </c>
      <c r="G891" s="89">
        <f t="shared" si="310"/>
        <v>725.69100000000003</v>
      </c>
      <c r="H891" s="89">
        <f t="shared" si="310"/>
        <v>725.69100000000003</v>
      </c>
    </row>
    <row r="892" spans="1:8" ht="22.8" x14ac:dyDescent="0.25">
      <c r="A892" s="113" t="s">
        <v>245</v>
      </c>
      <c r="B892" s="113" t="s">
        <v>245</v>
      </c>
      <c r="C892" s="113" t="s">
        <v>473</v>
      </c>
      <c r="D892" s="114" t="s">
        <v>238</v>
      </c>
      <c r="E892" s="115" t="s">
        <v>634</v>
      </c>
      <c r="F892" s="89">
        <v>725.69100000000003</v>
      </c>
      <c r="G892" s="89">
        <v>725.69100000000003</v>
      </c>
      <c r="H892" s="89">
        <v>725.69100000000003</v>
      </c>
    </row>
    <row r="893" spans="1:8" ht="34.200000000000003" x14ac:dyDescent="0.25">
      <c r="A893" s="113" t="s">
        <v>245</v>
      </c>
      <c r="B893" s="113" t="s">
        <v>245</v>
      </c>
      <c r="C893" s="113" t="s">
        <v>474</v>
      </c>
      <c r="D893" s="113"/>
      <c r="E893" s="115" t="s">
        <v>675</v>
      </c>
      <c r="F893" s="89">
        <f>F894</f>
        <v>276.89699999999999</v>
      </c>
      <c r="G893" s="89">
        <f>G894</f>
        <v>189.459</v>
      </c>
      <c r="H893" s="89">
        <f>H894</f>
        <v>189.459</v>
      </c>
    </row>
    <row r="894" spans="1:8" ht="79.8" x14ac:dyDescent="0.25">
      <c r="A894" s="113" t="s">
        <v>245</v>
      </c>
      <c r="B894" s="113" t="s">
        <v>245</v>
      </c>
      <c r="C894" s="113" t="s">
        <v>474</v>
      </c>
      <c r="D894" s="124" t="s">
        <v>537</v>
      </c>
      <c r="E894" s="132" t="s">
        <v>538</v>
      </c>
      <c r="F894" s="89">
        <f>F895+F896</f>
        <v>276.89699999999999</v>
      </c>
      <c r="G894" s="89">
        <f>G895+G896</f>
        <v>189.459</v>
      </c>
      <c r="H894" s="89">
        <f>H895+H896</f>
        <v>189.459</v>
      </c>
    </row>
    <row r="895" spans="1:8" x14ac:dyDescent="0.25">
      <c r="A895" s="113" t="s">
        <v>245</v>
      </c>
      <c r="B895" s="113" t="s">
        <v>245</v>
      </c>
      <c r="C895" s="113" t="s">
        <v>474</v>
      </c>
      <c r="D895" s="133" t="s">
        <v>544</v>
      </c>
      <c r="E895" s="134" t="s">
        <v>638</v>
      </c>
      <c r="F895" s="89">
        <v>212.67099999999999</v>
      </c>
      <c r="G895" s="89">
        <v>145.51400000000001</v>
      </c>
      <c r="H895" s="89">
        <v>145.51400000000001</v>
      </c>
    </row>
    <row r="896" spans="1:8" ht="57" x14ac:dyDescent="0.25">
      <c r="A896" s="113" t="s">
        <v>245</v>
      </c>
      <c r="B896" s="113" t="s">
        <v>245</v>
      </c>
      <c r="C896" s="113" t="s">
        <v>474</v>
      </c>
      <c r="D896" s="133">
        <v>119</v>
      </c>
      <c r="E896" s="134" t="s">
        <v>645</v>
      </c>
      <c r="F896" s="89">
        <v>64.225999999999999</v>
      </c>
      <c r="G896" s="89">
        <v>43.945</v>
      </c>
      <c r="H896" s="89">
        <v>43.945</v>
      </c>
    </row>
    <row r="897" spans="1:8" ht="22.8" x14ac:dyDescent="0.25">
      <c r="A897" s="113" t="s">
        <v>245</v>
      </c>
      <c r="B897" s="113" t="s">
        <v>245</v>
      </c>
      <c r="C897" s="113" t="s">
        <v>475</v>
      </c>
      <c r="D897" s="113"/>
      <c r="E897" s="132" t="s">
        <v>984</v>
      </c>
      <c r="F897" s="89">
        <f>F898+F901+F904</f>
        <v>6806.5879999999997</v>
      </c>
      <c r="G897" s="89">
        <f>G898+G901+G904</f>
        <v>6303.3330000000005</v>
      </c>
      <c r="H897" s="89">
        <f>H898+H901+H904</f>
        <v>6303.3330000000005</v>
      </c>
    </row>
    <row r="898" spans="1:8" ht="79.8" x14ac:dyDescent="0.25">
      <c r="A898" s="113" t="s">
        <v>245</v>
      </c>
      <c r="B898" s="113" t="s">
        <v>245</v>
      </c>
      <c r="C898" s="113" t="s">
        <v>475</v>
      </c>
      <c r="D898" s="124" t="s">
        <v>537</v>
      </c>
      <c r="E898" s="132" t="s">
        <v>538</v>
      </c>
      <c r="F898" s="89">
        <f>F899+F900</f>
        <v>6262.4719999999998</v>
      </c>
      <c r="G898" s="89">
        <f>G899+G900</f>
        <v>5935.9800000000005</v>
      </c>
      <c r="H898" s="89">
        <f>H899+H900</f>
        <v>5935.9800000000005</v>
      </c>
    </row>
    <row r="899" spans="1:8" x14ac:dyDescent="0.25">
      <c r="A899" s="113" t="s">
        <v>245</v>
      </c>
      <c r="B899" s="113" t="s">
        <v>245</v>
      </c>
      <c r="C899" s="113" t="s">
        <v>475</v>
      </c>
      <c r="D899" s="133" t="s">
        <v>544</v>
      </c>
      <c r="E899" s="134" t="s">
        <v>638</v>
      </c>
      <c r="F899" s="89">
        <v>4809.8879999999999</v>
      </c>
      <c r="G899" s="89">
        <v>4559.1260000000002</v>
      </c>
      <c r="H899" s="89">
        <v>4559.1260000000002</v>
      </c>
    </row>
    <row r="900" spans="1:8" ht="57" x14ac:dyDescent="0.25">
      <c r="A900" s="113" t="s">
        <v>245</v>
      </c>
      <c r="B900" s="113" t="s">
        <v>245</v>
      </c>
      <c r="C900" s="113" t="s">
        <v>475</v>
      </c>
      <c r="D900" s="133">
        <v>119</v>
      </c>
      <c r="E900" s="134" t="s">
        <v>645</v>
      </c>
      <c r="F900" s="89">
        <v>1452.5840000000001</v>
      </c>
      <c r="G900" s="89">
        <v>1376.854</v>
      </c>
      <c r="H900" s="89">
        <v>1376.854</v>
      </c>
    </row>
    <row r="901" spans="1:8" ht="34.200000000000003" x14ac:dyDescent="0.25">
      <c r="A901" s="113" t="s">
        <v>245</v>
      </c>
      <c r="B901" s="113" t="s">
        <v>245</v>
      </c>
      <c r="C901" s="113" t="s">
        <v>475</v>
      </c>
      <c r="D901" s="124" t="s">
        <v>236</v>
      </c>
      <c r="E901" s="132" t="s">
        <v>648</v>
      </c>
      <c r="F901" s="89">
        <f>F902+F903</f>
        <v>539.04399999999998</v>
      </c>
      <c r="G901" s="89">
        <f>G902+G903</f>
        <v>362.28100000000001</v>
      </c>
      <c r="H901" s="89">
        <f>H902+H903</f>
        <v>362.28100000000001</v>
      </c>
    </row>
    <row r="902" spans="1:8" ht="22.8" x14ac:dyDescent="0.25">
      <c r="A902" s="113" t="s">
        <v>245</v>
      </c>
      <c r="B902" s="113" t="s">
        <v>245</v>
      </c>
      <c r="C902" s="113" t="s">
        <v>475</v>
      </c>
      <c r="D902" s="114" t="s">
        <v>238</v>
      </c>
      <c r="E902" s="115" t="s">
        <v>634</v>
      </c>
      <c r="F902" s="89">
        <v>332.84399999999999</v>
      </c>
      <c r="G902" s="89">
        <v>153.93700000000001</v>
      </c>
      <c r="H902" s="89">
        <v>153.93700000000001</v>
      </c>
    </row>
    <row r="903" spans="1:8" x14ac:dyDescent="0.25">
      <c r="A903" s="113" t="s">
        <v>245</v>
      </c>
      <c r="B903" s="113" t="s">
        <v>245</v>
      </c>
      <c r="C903" s="113" t="s">
        <v>475</v>
      </c>
      <c r="D903" s="114">
        <v>247</v>
      </c>
      <c r="E903" s="115" t="s">
        <v>673</v>
      </c>
      <c r="F903" s="89">
        <v>206.2</v>
      </c>
      <c r="G903" s="89">
        <v>208.34399999999999</v>
      </c>
      <c r="H903" s="89">
        <v>208.34399999999999</v>
      </c>
    </row>
    <row r="904" spans="1:8" x14ac:dyDescent="0.25">
      <c r="A904" s="113" t="s">
        <v>245</v>
      </c>
      <c r="B904" s="113" t="s">
        <v>245</v>
      </c>
      <c r="C904" s="113" t="s">
        <v>475</v>
      </c>
      <c r="D904" s="114" t="s">
        <v>242</v>
      </c>
      <c r="E904" s="115" t="s">
        <v>243</v>
      </c>
      <c r="F904" s="89">
        <f>F905</f>
        <v>5.0720000000000001</v>
      </c>
      <c r="G904" s="89">
        <f>G905</f>
        <v>5.0720000000000001</v>
      </c>
      <c r="H904" s="89">
        <f>H905</f>
        <v>5.0720000000000001</v>
      </c>
    </row>
    <row r="905" spans="1:8" ht="22.8" x14ac:dyDescent="0.25">
      <c r="A905" s="113" t="s">
        <v>245</v>
      </c>
      <c r="B905" s="113" t="s">
        <v>245</v>
      </c>
      <c r="C905" s="113" t="s">
        <v>475</v>
      </c>
      <c r="D905" s="114">
        <v>851</v>
      </c>
      <c r="E905" s="115" t="s">
        <v>573</v>
      </c>
      <c r="F905" s="89">
        <v>5.0720000000000001</v>
      </c>
      <c r="G905" s="89">
        <v>5.0720000000000001</v>
      </c>
      <c r="H905" s="89">
        <v>5.0720000000000001</v>
      </c>
    </row>
    <row r="906" spans="1:8" ht="22.8" x14ac:dyDescent="0.25">
      <c r="A906" s="111" t="s">
        <v>245</v>
      </c>
      <c r="B906" s="111" t="s">
        <v>244</v>
      </c>
      <c r="C906" s="113"/>
      <c r="D906" s="111"/>
      <c r="E906" s="112" t="s">
        <v>532</v>
      </c>
      <c r="F906" s="91">
        <f>F907+F935</f>
        <v>34339.579999999994</v>
      </c>
      <c r="G906" s="91">
        <f>G907+G935</f>
        <v>34153.18</v>
      </c>
      <c r="H906" s="91">
        <f>H907+H935</f>
        <v>34160.68</v>
      </c>
    </row>
    <row r="907" spans="1:8" ht="45.6" x14ac:dyDescent="0.25">
      <c r="A907" s="114" t="s">
        <v>245</v>
      </c>
      <c r="B907" s="114" t="s">
        <v>244</v>
      </c>
      <c r="C907" s="144" t="s">
        <v>132</v>
      </c>
      <c r="D907" s="145"/>
      <c r="E907" s="146" t="s">
        <v>974</v>
      </c>
      <c r="F907" s="89">
        <f>F908+F919</f>
        <v>33498.479999999996</v>
      </c>
      <c r="G907" s="89">
        <f>G908+G919</f>
        <v>33304.78</v>
      </c>
      <c r="H907" s="89">
        <f>H908+H919</f>
        <v>33304.78</v>
      </c>
    </row>
    <row r="908" spans="1:8" ht="34.200000000000003" x14ac:dyDescent="0.25">
      <c r="A908" s="114" t="s">
        <v>245</v>
      </c>
      <c r="B908" s="114" t="s">
        <v>244</v>
      </c>
      <c r="C908" s="113" t="s">
        <v>372</v>
      </c>
      <c r="D908" s="114"/>
      <c r="E908" s="115" t="s">
        <v>680</v>
      </c>
      <c r="F908" s="89">
        <f>F909</f>
        <v>14673.46</v>
      </c>
      <c r="G908" s="89">
        <f>G909</f>
        <v>14673.46</v>
      </c>
      <c r="H908" s="89">
        <f>H909</f>
        <v>14673.46</v>
      </c>
    </row>
    <row r="909" spans="1:8" ht="45.6" x14ac:dyDescent="0.25">
      <c r="A909" s="114" t="s">
        <v>245</v>
      </c>
      <c r="B909" s="114" t="s">
        <v>244</v>
      </c>
      <c r="C909" s="113" t="s">
        <v>373</v>
      </c>
      <c r="D909" s="114"/>
      <c r="E909" s="115" t="s">
        <v>375</v>
      </c>
      <c r="F909" s="89">
        <f>F916+F913+F910</f>
        <v>14673.46</v>
      </c>
      <c r="G909" s="89">
        <f t="shared" ref="G909:H909" si="311">G916+G913+G910</f>
        <v>14673.46</v>
      </c>
      <c r="H909" s="89">
        <f t="shared" si="311"/>
        <v>14673.46</v>
      </c>
    </row>
    <row r="910" spans="1:8" ht="22.8" x14ac:dyDescent="0.25">
      <c r="A910" s="114" t="s">
        <v>245</v>
      </c>
      <c r="B910" s="114" t="s">
        <v>244</v>
      </c>
      <c r="C910" s="113" t="s">
        <v>939</v>
      </c>
      <c r="D910" s="114"/>
      <c r="E910" s="115" t="s">
        <v>938</v>
      </c>
      <c r="F910" s="89">
        <f t="shared" ref="F910:H911" si="312">F911</f>
        <v>8013.7929999999997</v>
      </c>
      <c r="G910" s="89">
        <f t="shared" si="312"/>
        <v>8013.7929999999997</v>
      </c>
      <c r="H910" s="89">
        <f t="shared" si="312"/>
        <v>8013.7929999999997</v>
      </c>
    </row>
    <row r="911" spans="1:8" ht="45.6" x14ac:dyDescent="0.25">
      <c r="A911" s="114" t="s">
        <v>245</v>
      </c>
      <c r="B911" s="114" t="s">
        <v>244</v>
      </c>
      <c r="C911" s="113" t="s">
        <v>939</v>
      </c>
      <c r="D911" s="119" t="s">
        <v>276</v>
      </c>
      <c r="E911" s="132" t="s">
        <v>635</v>
      </c>
      <c r="F911" s="89">
        <f t="shared" si="312"/>
        <v>8013.7929999999997</v>
      </c>
      <c r="G911" s="89">
        <f t="shared" si="312"/>
        <v>8013.7929999999997</v>
      </c>
      <c r="H911" s="89">
        <f t="shared" si="312"/>
        <v>8013.7929999999997</v>
      </c>
    </row>
    <row r="912" spans="1:8" ht="68.400000000000006" x14ac:dyDescent="0.25">
      <c r="A912" s="114" t="s">
        <v>245</v>
      </c>
      <c r="B912" s="114" t="s">
        <v>244</v>
      </c>
      <c r="C912" s="113" t="s">
        <v>939</v>
      </c>
      <c r="D912" s="114" t="s">
        <v>377</v>
      </c>
      <c r="E912" s="115" t="s">
        <v>615</v>
      </c>
      <c r="F912" s="89">
        <v>8013.7929999999997</v>
      </c>
      <c r="G912" s="89">
        <v>8013.7929999999997</v>
      </c>
      <c r="H912" s="89">
        <v>8013.7929999999997</v>
      </c>
    </row>
    <row r="913" spans="1:8" ht="34.200000000000003" x14ac:dyDescent="0.25">
      <c r="A913" s="114" t="s">
        <v>245</v>
      </c>
      <c r="B913" s="114" t="s">
        <v>244</v>
      </c>
      <c r="C913" s="113" t="s">
        <v>75</v>
      </c>
      <c r="D913" s="114"/>
      <c r="E913" s="115" t="s">
        <v>76</v>
      </c>
      <c r="F913" s="89">
        <f t="shared" ref="F913:H914" si="313">F914</f>
        <v>5993.7</v>
      </c>
      <c r="G913" s="89">
        <f t="shared" si="313"/>
        <v>5993.7</v>
      </c>
      <c r="H913" s="89">
        <f t="shared" si="313"/>
        <v>5993.7</v>
      </c>
    </row>
    <row r="914" spans="1:8" ht="45.6" x14ac:dyDescent="0.25">
      <c r="A914" s="114" t="s">
        <v>245</v>
      </c>
      <c r="B914" s="114" t="s">
        <v>244</v>
      </c>
      <c r="C914" s="113" t="s">
        <v>75</v>
      </c>
      <c r="D914" s="124" t="s">
        <v>276</v>
      </c>
      <c r="E914" s="132" t="s">
        <v>635</v>
      </c>
      <c r="F914" s="89">
        <f t="shared" si="313"/>
        <v>5993.7</v>
      </c>
      <c r="G914" s="89">
        <f t="shared" si="313"/>
        <v>5993.7</v>
      </c>
      <c r="H914" s="89">
        <f t="shared" si="313"/>
        <v>5993.7</v>
      </c>
    </row>
    <row r="915" spans="1:8" ht="68.400000000000006" x14ac:dyDescent="0.25">
      <c r="A915" s="114" t="s">
        <v>245</v>
      </c>
      <c r="B915" s="114" t="s">
        <v>244</v>
      </c>
      <c r="C915" s="113" t="s">
        <v>75</v>
      </c>
      <c r="D915" s="114" t="s">
        <v>377</v>
      </c>
      <c r="E915" s="115" t="s">
        <v>615</v>
      </c>
      <c r="F915" s="89">
        <v>5993.7</v>
      </c>
      <c r="G915" s="89">
        <v>5993.7</v>
      </c>
      <c r="H915" s="89">
        <v>5993.7</v>
      </c>
    </row>
    <row r="916" spans="1:8" ht="22.8" x14ac:dyDescent="0.25">
      <c r="A916" s="114" t="s">
        <v>245</v>
      </c>
      <c r="B916" s="114" t="s">
        <v>244</v>
      </c>
      <c r="C916" s="113" t="s">
        <v>472</v>
      </c>
      <c r="D916" s="114"/>
      <c r="E916" s="115" t="s">
        <v>965</v>
      </c>
      <c r="F916" s="89">
        <f t="shared" ref="F916:H917" si="314">F917</f>
        <v>665.96699999999998</v>
      </c>
      <c r="G916" s="89">
        <f t="shared" si="314"/>
        <v>665.96699999999998</v>
      </c>
      <c r="H916" s="89">
        <f t="shared" si="314"/>
        <v>665.96699999999998</v>
      </c>
    </row>
    <row r="917" spans="1:8" ht="45.6" x14ac:dyDescent="0.25">
      <c r="A917" s="114" t="s">
        <v>245</v>
      </c>
      <c r="B917" s="114" t="s">
        <v>244</v>
      </c>
      <c r="C917" s="113" t="s">
        <v>472</v>
      </c>
      <c r="D917" s="119" t="s">
        <v>276</v>
      </c>
      <c r="E917" s="132" t="s">
        <v>635</v>
      </c>
      <c r="F917" s="89">
        <f t="shared" si="314"/>
        <v>665.96699999999998</v>
      </c>
      <c r="G917" s="89">
        <f t="shared" si="314"/>
        <v>665.96699999999998</v>
      </c>
      <c r="H917" s="89">
        <f t="shared" si="314"/>
        <v>665.96699999999998</v>
      </c>
    </row>
    <row r="918" spans="1:8" ht="68.400000000000006" x14ac:dyDescent="0.25">
      <c r="A918" s="114" t="s">
        <v>245</v>
      </c>
      <c r="B918" s="114" t="s">
        <v>244</v>
      </c>
      <c r="C918" s="113" t="s">
        <v>472</v>
      </c>
      <c r="D918" s="114" t="s">
        <v>377</v>
      </c>
      <c r="E918" s="115" t="s">
        <v>615</v>
      </c>
      <c r="F918" s="89">
        <v>665.96699999999998</v>
      </c>
      <c r="G918" s="89">
        <v>665.96699999999998</v>
      </c>
      <c r="H918" s="89">
        <v>665.96699999999998</v>
      </c>
    </row>
    <row r="919" spans="1:8" x14ac:dyDescent="0.25">
      <c r="A919" s="114" t="s">
        <v>245</v>
      </c>
      <c r="B919" s="114" t="s">
        <v>244</v>
      </c>
      <c r="C919" s="113" t="s">
        <v>142</v>
      </c>
      <c r="D919" s="114"/>
      <c r="E919" s="115" t="s">
        <v>535</v>
      </c>
      <c r="F919" s="89">
        <f>F920</f>
        <v>18825.02</v>
      </c>
      <c r="G919" s="89">
        <f>G920</f>
        <v>18631.32</v>
      </c>
      <c r="H919" s="89">
        <f>H920</f>
        <v>18631.32</v>
      </c>
    </row>
    <row r="920" spans="1:8" ht="22.8" x14ac:dyDescent="0.25">
      <c r="A920" s="114" t="s">
        <v>245</v>
      </c>
      <c r="B920" s="114" t="s">
        <v>244</v>
      </c>
      <c r="C920" s="113" t="s">
        <v>143</v>
      </c>
      <c r="D920" s="114"/>
      <c r="E920" s="115" t="s">
        <v>368</v>
      </c>
      <c r="F920" s="89">
        <f>F921+F926+F932</f>
        <v>18825.02</v>
      </c>
      <c r="G920" s="89">
        <f>G921+G926+G932</f>
        <v>18631.32</v>
      </c>
      <c r="H920" s="89">
        <f>H921+H926+H932</f>
        <v>18631.32</v>
      </c>
    </row>
    <row r="921" spans="1:8" ht="45.6" x14ac:dyDescent="0.25">
      <c r="A921" s="114" t="s">
        <v>245</v>
      </c>
      <c r="B921" s="114" t="s">
        <v>244</v>
      </c>
      <c r="C921" s="113" t="s">
        <v>477</v>
      </c>
      <c r="D921" s="114"/>
      <c r="E921" s="115" t="s">
        <v>845</v>
      </c>
      <c r="F921" s="89">
        <f>F922</f>
        <v>5291.09</v>
      </c>
      <c r="G921" s="89">
        <f t="shared" ref="G921:H921" si="315">G922</f>
        <v>5173.59</v>
      </c>
      <c r="H921" s="89">
        <f t="shared" si="315"/>
        <v>5173.59</v>
      </c>
    </row>
    <row r="922" spans="1:8" ht="79.8" x14ac:dyDescent="0.25">
      <c r="A922" s="114" t="s">
        <v>245</v>
      </c>
      <c r="B922" s="114" t="s">
        <v>244</v>
      </c>
      <c r="C922" s="113" t="s">
        <v>477</v>
      </c>
      <c r="D922" s="124" t="s">
        <v>537</v>
      </c>
      <c r="E922" s="132" t="s">
        <v>538</v>
      </c>
      <c r="F922" s="89">
        <f>F923+F924+F925</f>
        <v>5291.09</v>
      </c>
      <c r="G922" s="89">
        <f>G923+G924+G925</f>
        <v>5173.59</v>
      </c>
      <c r="H922" s="89">
        <f>H923+H924+H925</f>
        <v>5173.59</v>
      </c>
    </row>
    <row r="923" spans="1:8" ht="22.8" x14ac:dyDescent="0.25">
      <c r="A923" s="114" t="s">
        <v>245</v>
      </c>
      <c r="B923" s="114" t="s">
        <v>244</v>
      </c>
      <c r="C923" s="113" t="s">
        <v>477</v>
      </c>
      <c r="D923" s="133" t="s">
        <v>539</v>
      </c>
      <c r="E923" s="134" t="s">
        <v>170</v>
      </c>
      <c r="F923" s="89">
        <v>2923.57</v>
      </c>
      <c r="G923" s="89">
        <v>2923.57</v>
      </c>
      <c r="H923" s="89">
        <v>2923.57</v>
      </c>
    </row>
    <row r="924" spans="1:8" ht="45.6" x14ac:dyDescent="0.25">
      <c r="A924" s="114" t="s">
        <v>245</v>
      </c>
      <c r="B924" s="114" t="s">
        <v>244</v>
      </c>
      <c r="C924" s="113" t="s">
        <v>477</v>
      </c>
      <c r="D924" s="133" t="s">
        <v>540</v>
      </c>
      <c r="E924" s="134" t="s">
        <v>171</v>
      </c>
      <c r="F924" s="89">
        <v>1167.5</v>
      </c>
      <c r="G924" s="89">
        <v>1050</v>
      </c>
      <c r="H924" s="89">
        <v>1050</v>
      </c>
    </row>
    <row r="925" spans="1:8" ht="68.400000000000006" x14ac:dyDescent="0.25">
      <c r="A925" s="114" t="s">
        <v>245</v>
      </c>
      <c r="B925" s="114" t="s">
        <v>244</v>
      </c>
      <c r="C925" s="113" t="s">
        <v>477</v>
      </c>
      <c r="D925" s="133">
        <v>129</v>
      </c>
      <c r="E925" s="134" t="s">
        <v>172</v>
      </c>
      <c r="F925" s="89">
        <v>1200.02</v>
      </c>
      <c r="G925" s="89">
        <v>1200.02</v>
      </c>
      <c r="H925" s="89">
        <v>1200.02</v>
      </c>
    </row>
    <row r="926" spans="1:8" ht="34.200000000000003" x14ac:dyDescent="0.25">
      <c r="A926" s="114" t="s">
        <v>245</v>
      </c>
      <c r="B926" s="114" t="s">
        <v>244</v>
      </c>
      <c r="C926" s="113" t="s">
        <v>478</v>
      </c>
      <c r="D926" s="133"/>
      <c r="E926" s="156" t="s">
        <v>367</v>
      </c>
      <c r="F926" s="89">
        <f>F927+F930</f>
        <v>12905.73</v>
      </c>
      <c r="G926" s="89">
        <f t="shared" ref="G926:H926" si="316">G927+G930</f>
        <v>12829.529999999999</v>
      </c>
      <c r="H926" s="89">
        <f t="shared" si="316"/>
        <v>12829.529999999999</v>
      </c>
    </row>
    <row r="927" spans="1:8" ht="79.8" x14ac:dyDescent="0.25">
      <c r="A927" s="114" t="s">
        <v>245</v>
      </c>
      <c r="B927" s="114" t="s">
        <v>244</v>
      </c>
      <c r="C927" s="113" t="s">
        <v>478</v>
      </c>
      <c r="D927" s="124" t="s">
        <v>537</v>
      </c>
      <c r="E927" s="132" t="s">
        <v>538</v>
      </c>
      <c r="F927" s="89">
        <f>F928+F929</f>
        <v>12829.529999999999</v>
      </c>
      <c r="G927" s="89">
        <f t="shared" ref="G927:H927" si="317">G928+G929</f>
        <v>12829.529999999999</v>
      </c>
      <c r="H927" s="89">
        <f t="shared" si="317"/>
        <v>12829.529999999999</v>
      </c>
    </row>
    <row r="928" spans="1:8" x14ac:dyDescent="0.25">
      <c r="A928" s="114" t="s">
        <v>245</v>
      </c>
      <c r="B928" s="114" t="s">
        <v>244</v>
      </c>
      <c r="C928" s="113" t="s">
        <v>478</v>
      </c>
      <c r="D928" s="133" t="s">
        <v>544</v>
      </c>
      <c r="E928" s="134" t="s">
        <v>638</v>
      </c>
      <c r="F928" s="89">
        <v>9853.7099999999991</v>
      </c>
      <c r="G928" s="89">
        <v>9853.7099999999991</v>
      </c>
      <c r="H928" s="89">
        <v>9853.7099999999991</v>
      </c>
    </row>
    <row r="929" spans="1:8" ht="57" x14ac:dyDescent="0.25">
      <c r="A929" s="114" t="s">
        <v>245</v>
      </c>
      <c r="B929" s="114" t="s">
        <v>244</v>
      </c>
      <c r="C929" s="113" t="s">
        <v>478</v>
      </c>
      <c r="D929" s="133">
        <v>119</v>
      </c>
      <c r="E929" s="134" t="s">
        <v>645</v>
      </c>
      <c r="F929" s="89">
        <v>2975.82</v>
      </c>
      <c r="G929" s="89">
        <v>2975.82</v>
      </c>
      <c r="H929" s="89">
        <v>2975.82</v>
      </c>
    </row>
    <row r="930" spans="1:8" ht="34.200000000000003" x14ac:dyDescent="0.25">
      <c r="A930" s="114" t="s">
        <v>245</v>
      </c>
      <c r="B930" s="114" t="s">
        <v>244</v>
      </c>
      <c r="C930" s="113" t="s">
        <v>478</v>
      </c>
      <c r="D930" s="124" t="s">
        <v>236</v>
      </c>
      <c r="E930" s="132" t="s">
        <v>648</v>
      </c>
      <c r="F930" s="89">
        <f>F931</f>
        <v>76.2</v>
      </c>
      <c r="G930" s="89">
        <f>G931</f>
        <v>0</v>
      </c>
      <c r="H930" s="89">
        <f>H931</f>
        <v>0</v>
      </c>
    </row>
    <row r="931" spans="1:8" ht="22.8" x14ac:dyDescent="0.25">
      <c r="A931" s="114" t="s">
        <v>245</v>
      </c>
      <c r="B931" s="114" t="s">
        <v>244</v>
      </c>
      <c r="C931" s="113" t="s">
        <v>478</v>
      </c>
      <c r="D931" s="114" t="s">
        <v>238</v>
      </c>
      <c r="E931" s="115" t="s">
        <v>634</v>
      </c>
      <c r="F931" s="89">
        <v>76.2</v>
      </c>
      <c r="G931" s="89">
        <v>0</v>
      </c>
      <c r="H931" s="89">
        <v>0</v>
      </c>
    </row>
    <row r="932" spans="1:8" ht="22.8" x14ac:dyDescent="0.25">
      <c r="A932" s="114" t="s">
        <v>245</v>
      </c>
      <c r="B932" s="114" t="s">
        <v>244</v>
      </c>
      <c r="C932" s="113" t="s">
        <v>479</v>
      </c>
      <c r="D932" s="114"/>
      <c r="E932" s="115" t="s">
        <v>213</v>
      </c>
      <c r="F932" s="89">
        <f t="shared" ref="F932:H933" si="318">F933</f>
        <v>628.20000000000005</v>
      </c>
      <c r="G932" s="89">
        <f t="shared" si="318"/>
        <v>628.20000000000005</v>
      </c>
      <c r="H932" s="89">
        <f t="shared" si="318"/>
        <v>628.20000000000005</v>
      </c>
    </row>
    <row r="933" spans="1:8" ht="34.200000000000003" x14ac:dyDescent="0.25">
      <c r="A933" s="114" t="s">
        <v>245</v>
      </c>
      <c r="B933" s="114" t="s">
        <v>244</v>
      </c>
      <c r="C933" s="113" t="s">
        <v>479</v>
      </c>
      <c r="D933" s="124" t="s">
        <v>236</v>
      </c>
      <c r="E933" s="132" t="s">
        <v>648</v>
      </c>
      <c r="F933" s="89">
        <f t="shared" si="318"/>
        <v>628.20000000000005</v>
      </c>
      <c r="G933" s="89">
        <f t="shared" si="318"/>
        <v>628.20000000000005</v>
      </c>
      <c r="H933" s="89">
        <f t="shared" si="318"/>
        <v>628.20000000000005</v>
      </c>
    </row>
    <row r="934" spans="1:8" ht="22.8" x14ac:dyDescent="0.25">
      <c r="A934" s="114" t="s">
        <v>245</v>
      </c>
      <c r="B934" s="114" t="s">
        <v>244</v>
      </c>
      <c r="C934" s="113" t="s">
        <v>479</v>
      </c>
      <c r="D934" s="114" t="s">
        <v>238</v>
      </c>
      <c r="E934" s="115" t="s">
        <v>634</v>
      </c>
      <c r="F934" s="89">
        <v>628.20000000000005</v>
      </c>
      <c r="G934" s="89">
        <v>628.20000000000005</v>
      </c>
      <c r="H934" s="89">
        <v>628.20000000000005</v>
      </c>
    </row>
    <row r="935" spans="1:8" ht="45.6" x14ac:dyDescent="0.25">
      <c r="A935" s="114" t="s">
        <v>245</v>
      </c>
      <c r="B935" s="114" t="s">
        <v>244</v>
      </c>
      <c r="C935" s="144" t="s">
        <v>43</v>
      </c>
      <c r="D935" s="145"/>
      <c r="E935" s="146" t="s">
        <v>781</v>
      </c>
      <c r="F935" s="147">
        <f t="shared" ref="F935:H937" si="319">F936</f>
        <v>841.1</v>
      </c>
      <c r="G935" s="147">
        <f t="shared" si="319"/>
        <v>848.4</v>
      </c>
      <c r="H935" s="147">
        <f t="shared" si="319"/>
        <v>855.9</v>
      </c>
    </row>
    <row r="936" spans="1:8" ht="34.200000000000003" x14ac:dyDescent="0.25">
      <c r="A936" s="114" t="s">
        <v>245</v>
      </c>
      <c r="B936" s="114" t="s">
        <v>244</v>
      </c>
      <c r="C936" s="113" t="s">
        <v>44</v>
      </c>
      <c r="D936" s="114"/>
      <c r="E936" s="115" t="s">
        <v>701</v>
      </c>
      <c r="F936" s="89">
        <f t="shared" si="319"/>
        <v>841.1</v>
      </c>
      <c r="G936" s="89">
        <f t="shared" si="319"/>
        <v>848.4</v>
      </c>
      <c r="H936" s="89">
        <f t="shared" si="319"/>
        <v>855.9</v>
      </c>
    </row>
    <row r="937" spans="1:8" ht="45.6" x14ac:dyDescent="0.25">
      <c r="A937" s="114" t="s">
        <v>245</v>
      </c>
      <c r="B937" s="114" t="s">
        <v>244</v>
      </c>
      <c r="C937" s="113" t="s">
        <v>45</v>
      </c>
      <c r="D937" s="111"/>
      <c r="E937" s="115" t="s">
        <v>702</v>
      </c>
      <c r="F937" s="89">
        <f t="shared" si="319"/>
        <v>841.1</v>
      </c>
      <c r="G937" s="89">
        <f t="shared" si="319"/>
        <v>848.4</v>
      </c>
      <c r="H937" s="89">
        <f t="shared" si="319"/>
        <v>855.9</v>
      </c>
    </row>
    <row r="938" spans="1:8" ht="79.8" x14ac:dyDescent="0.25">
      <c r="A938" s="114" t="s">
        <v>245</v>
      </c>
      <c r="B938" s="114" t="s">
        <v>244</v>
      </c>
      <c r="C938" s="77" t="s">
        <v>760</v>
      </c>
      <c r="D938" s="120"/>
      <c r="E938" s="121" t="s">
        <v>759</v>
      </c>
      <c r="F938" s="89">
        <f>F939+F943</f>
        <v>841.1</v>
      </c>
      <c r="G938" s="89">
        <f>G939+G943</f>
        <v>848.4</v>
      </c>
      <c r="H938" s="89">
        <f>H939+H943</f>
        <v>855.9</v>
      </c>
    </row>
    <row r="939" spans="1:8" ht="79.8" x14ac:dyDescent="0.25">
      <c r="A939" s="114" t="s">
        <v>245</v>
      </c>
      <c r="B939" s="114" t="s">
        <v>244</v>
      </c>
      <c r="C939" s="77" t="s">
        <v>760</v>
      </c>
      <c r="D939" s="124" t="s">
        <v>537</v>
      </c>
      <c r="E939" s="132" t="s">
        <v>538</v>
      </c>
      <c r="F939" s="89">
        <f>F940+F941+F942</f>
        <v>768.73599999999999</v>
      </c>
      <c r="G939" s="89">
        <f>G940+G941+G942</f>
        <v>768.73599999999999</v>
      </c>
      <c r="H939" s="89">
        <f>H940+H941+H942</f>
        <v>768.73599999999999</v>
      </c>
    </row>
    <row r="940" spans="1:8" ht="22.8" x14ac:dyDescent="0.25">
      <c r="A940" s="114" t="s">
        <v>245</v>
      </c>
      <c r="B940" s="114" t="s">
        <v>244</v>
      </c>
      <c r="C940" s="77" t="s">
        <v>760</v>
      </c>
      <c r="D940" s="133" t="s">
        <v>539</v>
      </c>
      <c r="E940" s="134" t="s">
        <v>170</v>
      </c>
      <c r="F940" s="89">
        <v>502.553</v>
      </c>
      <c r="G940" s="89">
        <v>504.85500000000002</v>
      </c>
      <c r="H940" s="89">
        <v>504.85500000000002</v>
      </c>
    </row>
    <row r="941" spans="1:8" ht="45.6" x14ac:dyDescent="0.25">
      <c r="A941" s="114" t="s">
        <v>245</v>
      </c>
      <c r="B941" s="114" t="s">
        <v>244</v>
      </c>
      <c r="C941" s="77" t="s">
        <v>760</v>
      </c>
      <c r="D941" s="133" t="s">
        <v>540</v>
      </c>
      <c r="E941" s="134" t="s">
        <v>171</v>
      </c>
      <c r="F941" s="89">
        <v>88.802000000000007</v>
      </c>
      <c r="G941" s="89">
        <v>86.5</v>
      </c>
      <c r="H941" s="89">
        <v>86.5</v>
      </c>
    </row>
    <row r="942" spans="1:8" ht="68.400000000000006" x14ac:dyDescent="0.25">
      <c r="A942" s="114" t="s">
        <v>245</v>
      </c>
      <c r="B942" s="114" t="s">
        <v>244</v>
      </c>
      <c r="C942" s="77" t="s">
        <v>760</v>
      </c>
      <c r="D942" s="133">
        <v>129</v>
      </c>
      <c r="E942" s="134" t="s">
        <v>172</v>
      </c>
      <c r="F942" s="89">
        <v>177.381</v>
      </c>
      <c r="G942" s="89">
        <v>177.381</v>
      </c>
      <c r="H942" s="89">
        <v>177.381</v>
      </c>
    </row>
    <row r="943" spans="1:8" ht="34.200000000000003" x14ac:dyDescent="0.25">
      <c r="A943" s="114" t="s">
        <v>245</v>
      </c>
      <c r="B943" s="114" t="s">
        <v>244</v>
      </c>
      <c r="C943" s="77" t="s">
        <v>760</v>
      </c>
      <c r="D943" s="124" t="s">
        <v>236</v>
      </c>
      <c r="E943" s="132" t="s">
        <v>648</v>
      </c>
      <c r="F943" s="89">
        <f>F944</f>
        <v>72.364000000000004</v>
      </c>
      <c r="G943" s="89">
        <f>G944</f>
        <v>79.664000000000001</v>
      </c>
      <c r="H943" s="89">
        <f>H944</f>
        <v>87.164000000000001</v>
      </c>
    </row>
    <row r="944" spans="1:8" ht="22.8" x14ac:dyDescent="0.25">
      <c r="A944" s="114" t="s">
        <v>245</v>
      </c>
      <c r="B944" s="114" t="s">
        <v>244</v>
      </c>
      <c r="C944" s="77" t="s">
        <v>760</v>
      </c>
      <c r="D944" s="114" t="s">
        <v>238</v>
      </c>
      <c r="E944" s="115" t="s">
        <v>634</v>
      </c>
      <c r="F944" s="89">
        <v>72.364000000000004</v>
      </c>
      <c r="G944" s="89">
        <v>79.664000000000001</v>
      </c>
      <c r="H944" s="89">
        <v>87.164000000000001</v>
      </c>
    </row>
    <row r="945" spans="1:8" ht="12" x14ac:dyDescent="0.25">
      <c r="A945" s="143" t="s">
        <v>240</v>
      </c>
      <c r="B945" s="143" t="s">
        <v>228</v>
      </c>
      <c r="C945" s="116"/>
      <c r="D945" s="143"/>
      <c r="E945" s="171" t="s">
        <v>56</v>
      </c>
      <c r="F945" s="128">
        <f>F946+F1031</f>
        <v>234296.80099999998</v>
      </c>
      <c r="G945" s="128">
        <f>G946+G1031</f>
        <v>225013.13499999998</v>
      </c>
      <c r="H945" s="128">
        <f>H946+H1031</f>
        <v>225013.13499999998</v>
      </c>
    </row>
    <row r="946" spans="1:8" x14ac:dyDescent="0.25">
      <c r="A946" s="111" t="s">
        <v>240</v>
      </c>
      <c r="B946" s="111" t="s">
        <v>234</v>
      </c>
      <c r="C946" s="110"/>
      <c r="D946" s="111"/>
      <c r="E946" s="112" t="s">
        <v>284</v>
      </c>
      <c r="F946" s="91">
        <f>F947+F1019</f>
        <v>228800.93</v>
      </c>
      <c r="G946" s="91">
        <f>G947+G1019</f>
        <v>219601.32799999998</v>
      </c>
      <c r="H946" s="91">
        <f>H947+H1019</f>
        <v>219601.32799999998</v>
      </c>
    </row>
    <row r="947" spans="1:8" ht="45.6" x14ac:dyDescent="0.25">
      <c r="A947" s="145" t="s">
        <v>240</v>
      </c>
      <c r="B947" s="145" t="s">
        <v>234</v>
      </c>
      <c r="C947" s="144" t="s">
        <v>127</v>
      </c>
      <c r="D947" s="145"/>
      <c r="E947" s="146" t="s">
        <v>930</v>
      </c>
      <c r="F947" s="147">
        <f>F948</f>
        <v>228436.80799999999</v>
      </c>
      <c r="G947" s="147">
        <f t="shared" ref="G947:H947" si="320">G948</f>
        <v>219601.32799999998</v>
      </c>
      <c r="H947" s="147">
        <f t="shared" si="320"/>
        <v>219601.32799999998</v>
      </c>
    </row>
    <row r="948" spans="1:8" ht="45.6" x14ac:dyDescent="0.25">
      <c r="A948" s="114" t="s">
        <v>240</v>
      </c>
      <c r="B948" s="114" t="s">
        <v>234</v>
      </c>
      <c r="C948" s="113" t="s">
        <v>128</v>
      </c>
      <c r="D948" s="114"/>
      <c r="E948" s="115" t="s">
        <v>931</v>
      </c>
      <c r="F948" s="89">
        <f>F949+F975+F1011+F1015</f>
        <v>228436.80799999999</v>
      </c>
      <c r="G948" s="89">
        <f>G949+G975+G1011+G1015</f>
        <v>219601.32799999998</v>
      </c>
      <c r="H948" s="89">
        <f>H949+H975+H1011+H1015</f>
        <v>219601.32799999998</v>
      </c>
    </row>
    <row r="949" spans="1:8" ht="22.8" x14ac:dyDescent="0.25">
      <c r="A949" s="114" t="s">
        <v>240</v>
      </c>
      <c r="B949" s="114" t="s">
        <v>234</v>
      </c>
      <c r="C949" s="113" t="s">
        <v>129</v>
      </c>
      <c r="D949" s="114"/>
      <c r="E949" s="115" t="s">
        <v>153</v>
      </c>
      <c r="F949" s="89">
        <f>F950+F953+F960+F963+F969</f>
        <v>40741.238999999994</v>
      </c>
      <c r="G949" s="89">
        <f t="shared" ref="G949:H949" si="321">G950+G953+G960+G963+G969</f>
        <v>39504.441999999995</v>
      </c>
      <c r="H949" s="89">
        <f t="shared" si="321"/>
        <v>39504.441999999995</v>
      </c>
    </row>
    <row r="950" spans="1:8" ht="34.200000000000003" x14ac:dyDescent="0.25">
      <c r="A950" s="114" t="s">
        <v>240</v>
      </c>
      <c r="B950" s="114" t="s">
        <v>234</v>
      </c>
      <c r="C950" s="113" t="s">
        <v>481</v>
      </c>
      <c r="D950" s="124"/>
      <c r="E950" s="132" t="s">
        <v>658</v>
      </c>
      <c r="F950" s="89">
        <f t="shared" ref="F950:H951" si="322">F951</f>
        <v>10156.032999999999</v>
      </c>
      <c r="G950" s="89">
        <f t="shared" si="322"/>
        <v>11076.39</v>
      </c>
      <c r="H950" s="89">
        <f t="shared" si="322"/>
        <v>11076.39</v>
      </c>
    </row>
    <row r="951" spans="1:8" ht="45.6" x14ac:dyDescent="0.25">
      <c r="A951" s="114" t="s">
        <v>240</v>
      </c>
      <c r="B951" s="114" t="s">
        <v>234</v>
      </c>
      <c r="C951" s="113" t="s">
        <v>481</v>
      </c>
      <c r="D951" s="119" t="s">
        <v>276</v>
      </c>
      <c r="E951" s="132" t="s">
        <v>635</v>
      </c>
      <c r="F951" s="89">
        <f t="shared" si="322"/>
        <v>10156.032999999999</v>
      </c>
      <c r="G951" s="89">
        <f t="shared" si="322"/>
        <v>11076.39</v>
      </c>
      <c r="H951" s="89">
        <f t="shared" si="322"/>
        <v>11076.39</v>
      </c>
    </row>
    <row r="952" spans="1:8" ht="68.400000000000006" x14ac:dyDescent="0.25">
      <c r="A952" s="114" t="s">
        <v>240</v>
      </c>
      <c r="B952" s="114" t="s">
        <v>234</v>
      </c>
      <c r="C952" s="113" t="s">
        <v>481</v>
      </c>
      <c r="D952" s="114" t="s">
        <v>279</v>
      </c>
      <c r="E952" s="115" t="s">
        <v>615</v>
      </c>
      <c r="F952" s="89">
        <v>10156.032999999999</v>
      </c>
      <c r="G952" s="89">
        <v>11076.39</v>
      </c>
      <c r="H952" s="89">
        <v>11076.39</v>
      </c>
    </row>
    <row r="953" spans="1:8" ht="34.200000000000003" x14ac:dyDescent="0.25">
      <c r="A953" s="114" t="s">
        <v>240</v>
      </c>
      <c r="B953" s="114" t="s">
        <v>234</v>
      </c>
      <c r="C953" s="113" t="s">
        <v>482</v>
      </c>
      <c r="D953" s="124"/>
      <c r="E953" s="132" t="s">
        <v>926</v>
      </c>
      <c r="F953" s="89">
        <f>F954+F957</f>
        <v>11502.314</v>
      </c>
      <c r="G953" s="89">
        <f t="shared" ref="G953:H953" si="323">G954+G957</f>
        <v>10046.960000000001</v>
      </c>
      <c r="H953" s="89">
        <f t="shared" si="323"/>
        <v>10046.960000000001</v>
      </c>
    </row>
    <row r="954" spans="1:8" ht="79.8" x14ac:dyDescent="0.25">
      <c r="A954" s="114" t="s">
        <v>240</v>
      </c>
      <c r="B954" s="114" t="s">
        <v>234</v>
      </c>
      <c r="C954" s="113" t="s">
        <v>482</v>
      </c>
      <c r="D954" s="124" t="s">
        <v>537</v>
      </c>
      <c r="E954" s="132" t="s">
        <v>538</v>
      </c>
      <c r="F954" s="89">
        <f>F955+F956</f>
        <v>8864.52</v>
      </c>
      <c r="G954" s="89">
        <f t="shared" ref="G954:H954" si="324">G955+G956</f>
        <v>8864.52</v>
      </c>
      <c r="H954" s="89">
        <f t="shared" si="324"/>
        <v>8864.52</v>
      </c>
    </row>
    <row r="955" spans="1:8" x14ac:dyDescent="0.25">
      <c r="A955" s="114" t="s">
        <v>240</v>
      </c>
      <c r="B955" s="114" t="s">
        <v>234</v>
      </c>
      <c r="C955" s="113" t="s">
        <v>482</v>
      </c>
      <c r="D955" s="133" t="s">
        <v>544</v>
      </c>
      <c r="E955" s="134" t="s">
        <v>638</v>
      </c>
      <c r="F955" s="89">
        <v>6808.39</v>
      </c>
      <c r="G955" s="89">
        <v>6808.39</v>
      </c>
      <c r="H955" s="89">
        <v>6808.39</v>
      </c>
    </row>
    <row r="956" spans="1:8" ht="57" x14ac:dyDescent="0.25">
      <c r="A956" s="114" t="s">
        <v>240</v>
      </c>
      <c r="B956" s="114" t="s">
        <v>234</v>
      </c>
      <c r="C956" s="113" t="s">
        <v>482</v>
      </c>
      <c r="D956" s="133">
        <v>119</v>
      </c>
      <c r="E956" s="134" t="s">
        <v>645</v>
      </c>
      <c r="F956" s="89">
        <v>2056.13</v>
      </c>
      <c r="G956" s="89">
        <v>2056.13</v>
      </c>
      <c r="H956" s="89">
        <v>2056.13</v>
      </c>
    </row>
    <row r="957" spans="1:8" ht="34.200000000000003" x14ac:dyDescent="0.25">
      <c r="A957" s="114" t="s">
        <v>240</v>
      </c>
      <c r="B957" s="114" t="s">
        <v>234</v>
      </c>
      <c r="C957" s="113" t="s">
        <v>482</v>
      </c>
      <c r="D957" s="124" t="s">
        <v>236</v>
      </c>
      <c r="E957" s="132" t="s">
        <v>648</v>
      </c>
      <c r="F957" s="89">
        <f>F958+F959</f>
        <v>2637.7939999999999</v>
      </c>
      <c r="G957" s="89">
        <f t="shared" ref="G957:H957" si="325">G958+G959</f>
        <v>1182.44</v>
      </c>
      <c r="H957" s="89">
        <f t="shared" si="325"/>
        <v>1182.44</v>
      </c>
    </row>
    <row r="958" spans="1:8" ht="22.8" x14ac:dyDescent="0.25">
      <c r="A958" s="114" t="s">
        <v>240</v>
      </c>
      <c r="B958" s="114" t="s">
        <v>234</v>
      </c>
      <c r="C958" s="113" t="s">
        <v>482</v>
      </c>
      <c r="D958" s="114" t="s">
        <v>238</v>
      </c>
      <c r="E958" s="115" t="s">
        <v>634</v>
      </c>
      <c r="F958" s="89">
        <v>1041.9839999999999</v>
      </c>
      <c r="G958" s="89">
        <v>910.803</v>
      </c>
      <c r="H958" s="89">
        <v>910.803</v>
      </c>
    </row>
    <row r="959" spans="1:8" x14ac:dyDescent="0.25">
      <c r="A959" s="114" t="s">
        <v>240</v>
      </c>
      <c r="B959" s="114" t="s">
        <v>234</v>
      </c>
      <c r="C959" s="113" t="s">
        <v>482</v>
      </c>
      <c r="D959" s="114">
        <v>247</v>
      </c>
      <c r="E959" s="115" t="s">
        <v>673</v>
      </c>
      <c r="F959" s="89">
        <v>1595.81</v>
      </c>
      <c r="G959" s="89">
        <v>271.637</v>
      </c>
      <c r="H959" s="89">
        <v>271.637</v>
      </c>
    </row>
    <row r="960" spans="1:8" ht="68.400000000000006" x14ac:dyDescent="0.25">
      <c r="A960" s="114" t="s">
        <v>240</v>
      </c>
      <c r="B960" s="114" t="s">
        <v>234</v>
      </c>
      <c r="C960" s="113" t="s">
        <v>1119</v>
      </c>
      <c r="D960" s="114"/>
      <c r="E960" s="115" t="s">
        <v>1120</v>
      </c>
      <c r="F960" s="89">
        <f t="shared" ref="F960:H961" si="326">F961</f>
        <v>751.8</v>
      </c>
      <c r="G960" s="89">
        <f t="shared" si="326"/>
        <v>50</v>
      </c>
      <c r="H960" s="89">
        <f t="shared" si="326"/>
        <v>50</v>
      </c>
    </row>
    <row r="961" spans="1:8" ht="45.6" x14ac:dyDescent="0.25">
      <c r="A961" s="114" t="s">
        <v>240</v>
      </c>
      <c r="B961" s="114" t="s">
        <v>234</v>
      </c>
      <c r="C961" s="113" t="s">
        <v>1119</v>
      </c>
      <c r="D961" s="119" t="s">
        <v>276</v>
      </c>
      <c r="E961" s="132" t="s">
        <v>635</v>
      </c>
      <c r="F961" s="89">
        <f t="shared" si="326"/>
        <v>751.8</v>
      </c>
      <c r="G961" s="89">
        <f t="shared" si="326"/>
        <v>50</v>
      </c>
      <c r="H961" s="89">
        <f t="shared" si="326"/>
        <v>50</v>
      </c>
    </row>
    <row r="962" spans="1:8" ht="57" x14ac:dyDescent="0.25">
      <c r="A962" s="114" t="s">
        <v>240</v>
      </c>
      <c r="B962" s="114" t="s">
        <v>234</v>
      </c>
      <c r="C962" s="113" t="s">
        <v>1119</v>
      </c>
      <c r="D962" s="114" t="s">
        <v>377</v>
      </c>
      <c r="E962" s="115" t="s">
        <v>280</v>
      </c>
      <c r="F962" s="89">
        <v>751.8</v>
      </c>
      <c r="G962" s="89">
        <v>50</v>
      </c>
      <c r="H962" s="89">
        <v>50</v>
      </c>
    </row>
    <row r="963" spans="1:8" ht="45.6" x14ac:dyDescent="0.25">
      <c r="A963" s="114" t="s">
        <v>240</v>
      </c>
      <c r="B963" s="114" t="s">
        <v>234</v>
      </c>
      <c r="C963" s="113" t="s">
        <v>207</v>
      </c>
      <c r="D963" s="114"/>
      <c r="E963" s="115" t="s">
        <v>953</v>
      </c>
      <c r="F963" s="89">
        <f>F967+F964</f>
        <v>18147.78</v>
      </c>
      <c r="G963" s="89">
        <f t="shared" ref="G963:H963" si="327">G967+G964</f>
        <v>18147.78</v>
      </c>
      <c r="H963" s="89">
        <f t="shared" si="327"/>
        <v>18147.78</v>
      </c>
    </row>
    <row r="964" spans="1:8" ht="79.8" x14ac:dyDescent="0.25">
      <c r="A964" s="114" t="s">
        <v>240</v>
      </c>
      <c r="B964" s="114" t="s">
        <v>234</v>
      </c>
      <c r="C964" s="113" t="s">
        <v>207</v>
      </c>
      <c r="D964" s="124" t="s">
        <v>537</v>
      </c>
      <c r="E964" s="132" t="s">
        <v>538</v>
      </c>
      <c r="F964" s="89">
        <f>F965+F966</f>
        <v>7586.37</v>
      </c>
      <c r="G964" s="89">
        <f t="shared" ref="G964:H964" si="328">G965+G966</f>
        <v>7586.37</v>
      </c>
      <c r="H964" s="89">
        <f t="shared" si="328"/>
        <v>7586.37</v>
      </c>
    </row>
    <row r="965" spans="1:8" x14ac:dyDescent="0.25">
      <c r="A965" s="114" t="s">
        <v>240</v>
      </c>
      <c r="B965" s="114" t="s">
        <v>234</v>
      </c>
      <c r="C965" s="113" t="s">
        <v>207</v>
      </c>
      <c r="D965" s="133" t="s">
        <v>544</v>
      </c>
      <c r="E965" s="134" t="s">
        <v>638</v>
      </c>
      <c r="F965" s="89">
        <v>5826.7049999999999</v>
      </c>
      <c r="G965" s="89">
        <v>5826.7049999999999</v>
      </c>
      <c r="H965" s="89">
        <v>5826.7049999999999</v>
      </c>
    </row>
    <row r="966" spans="1:8" ht="57" x14ac:dyDescent="0.25">
      <c r="A966" s="114" t="s">
        <v>240</v>
      </c>
      <c r="B966" s="114" t="s">
        <v>234</v>
      </c>
      <c r="C966" s="113" t="s">
        <v>207</v>
      </c>
      <c r="D966" s="133">
        <v>119</v>
      </c>
      <c r="E966" s="134" t="s">
        <v>645</v>
      </c>
      <c r="F966" s="89">
        <v>1759.665</v>
      </c>
      <c r="G966" s="89">
        <v>1759.665</v>
      </c>
      <c r="H966" s="89">
        <v>1759.665</v>
      </c>
    </row>
    <row r="967" spans="1:8" ht="45.6" x14ac:dyDescent="0.25">
      <c r="A967" s="114" t="s">
        <v>240</v>
      </c>
      <c r="B967" s="114" t="s">
        <v>234</v>
      </c>
      <c r="C967" s="113" t="s">
        <v>207</v>
      </c>
      <c r="D967" s="124" t="s">
        <v>276</v>
      </c>
      <c r="E967" s="132" t="s">
        <v>635</v>
      </c>
      <c r="F967" s="89">
        <f t="shared" ref="F967:H967" si="329">F968</f>
        <v>10561.41</v>
      </c>
      <c r="G967" s="89">
        <f t="shared" si="329"/>
        <v>10561.41</v>
      </c>
      <c r="H967" s="89">
        <f t="shared" si="329"/>
        <v>10561.41</v>
      </c>
    </row>
    <row r="968" spans="1:8" ht="68.400000000000006" x14ac:dyDescent="0.25">
      <c r="A968" s="114" t="s">
        <v>240</v>
      </c>
      <c r="B968" s="114" t="s">
        <v>234</v>
      </c>
      <c r="C968" s="113" t="s">
        <v>207</v>
      </c>
      <c r="D968" s="114" t="s">
        <v>279</v>
      </c>
      <c r="E968" s="115" t="s">
        <v>615</v>
      </c>
      <c r="F968" s="89">
        <v>10561.41</v>
      </c>
      <c r="G968" s="89">
        <v>10561.41</v>
      </c>
      <c r="H968" s="89">
        <v>10561.41</v>
      </c>
    </row>
    <row r="969" spans="1:8" ht="34.200000000000003" x14ac:dyDescent="0.25">
      <c r="A969" s="114" t="s">
        <v>240</v>
      </c>
      <c r="B969" s="114" t="s">
        <v>234</v>
      </c>
      <c r="C969" s="113" t="s">
        <v>204</v>
      </c>
      <c r="D969" s="114"/>
      <c r="E969" s="115" t="s">
        <v>954</v>
      </c>
      <c r="F969" s="89">
        <f>F970+F973</f>
        <v>183.31200000000001</v>
      </c>
      <c r="G969" s="89">
        <f t="shared" ref="G969:H969" si="330">G970+G973</f>
        <v>183.31200000000001</v>
      </c>
      <c r="H969" s="89">
        <f t="shared" si="330"/>
        <v>183.31200000000001</v>
      </c>
    </row>
    <row r="970" spans="1:8" ht="79.8" x14ac:dyDescent="0.25">
      <c r="A970" s="114" t="s">
        <v>240</v>
      </c>
      <c r="B970" s="114" t="s">
        <v>234</v>
      </c>
      <c r="C970" s="113" t="s">
        <v>204</v>
      </c>
      <c r="D970" s="124" t="s">
        <v>537</v>
      </c>
      <c r="E970" s="132" t="s">
        <v>538</v>
      </c>
      <c r="F970" s="89">
        <f>F971+F972</f>
        <v>76.631</v>
      </c>
      <c r="G970" s="89">
        <f t="shared" ref="G970:H970" si="331">G971+G972</f>
        <v>76.631</v>
      </c>
      <c r="H970" s="89">
        <f t="shared" si="331"/>
        <v>76.631</v>
      </c>
    </row>
    <row r="971" spans="1:8" x14ac:dyDescent="0.25">
      <c r="A971" s="114" t="s">
        <v>240</v>
      </c>
      <c r="B971" s="114" t="s">
        <v>234</v>
      </c>
      <c r="C971" s="113" t="s">
        <v>204</v>
      </c>
      <c r="D971" s="133" t="s">
        <v>544</v>
      </c>
      <c r="E971" s="134" t="s">
        <v>638</v>
      </c>
      <c r="F971" s="89">
        <v>58.856999999999999</v>
      </c>
      <c r="G971" s="89">
        <v>58.856999999999999</v>
      </c>
      <c r="H971" s="89">
        <v>58.856999999999999</v>
      </c>
    </row>
    <row r="972" spans="1:8" ht="57" x14ac:dyDescent="0.25">
      <c r="A972" s="114" t="s">
        <v>240</v>
      </c>
      <c r="B972" s="114" t="s">
        <v>234</v>
      </c>
      <c r="C972" s="113" t="s">
        <v>204</v>
      </c>
      <c r="D972" s="133">
        <v>119</v>
      </c>
      <c r="E972" s="134" t="s">
        <v>645</v>
      </c>
      <c r="F972" s="89">
        <v>17.774000000000001</v>
      </c>
      <c r="G972" s="89">
        <v>17.774000000000001</v>
      </c>
      <c r="H972" s="89">
        <v>17.774000000000001</v>
      </c>
    </row>
    <row r="973" spans="1:8" ht="45.6" x14ac:dyDescent="0.25">
      <c r="A973" s="114" t="s">
        <v>240</v>
      </c>
      <c r="B973" s="114" t="s">
        <v>234</v>
      </c>
      <c r="C973" s="113" t="s">
        <v>204</v>
      </c>
      <c r="D973" s="124" t="s">
        <v>276</v>
      </c>
      <c r="E973" s="132" t="s">
        <v>635</v>
      </c>
      <c r="F973" s="89">
        <f t="shared" ref="F973:H973" si="332">F974</f>
        <v>106.681</v>
      </c>
      <c r="G973" s="89">
        <f t="shared" si="332"/>
        <v>106.681</v>
      </c>
      <c r="H973" s="89">
        <f t="shared" si="332"/>
        <v>106.681</v>
      </c>
    </row>
    <row r="974" spans="1:8" ht="68.400000000000006" x14ac:dyDescent="0.25">
      <c r="A974" s="114" t="s">
        <v>240</v>
      </c>
      <c r="B974" s="114" t="s">
        <v>234</v>
      </c>
      <c r="C974" s="113" t="s">
        <v>204</v>
      </c>
      <c r="D974" s="114" t="s">
        <v>279</v>
      </c>
      <c r="E974" s="115" t="s">
        <v>615</v>
      </c>
      <c r="F974" s="89">
        <v>106.681</v>
      </c>
      <c r="G974" s="89">
        <v>106.681</v>
      </c>
      <c r="H974" s="89">
        <v>106.681</v>
      </c>
    </row>
    <row r="975" spans="1:8" ht="22.8" x14ac:dyDescent="0.25">
      <c r="A975" s="114" t="s">
        <v>240</v>
      </c>
      <c r="B975" s="114" t="s">
        <v>234</v>
      </c>
      <c r="C975" s="113" t="s">
        <v>181</v>
      </c>
      <c r="D975" s="114"/>
      <c r="E975" s="115" t="s">
        <v>154</v>
      </c>
      <c r="F975" s="89">
        <f>F976+F979+F988+F993+F999+F1005+F1008</f>
        <v>185471.21699999998</v>
      </c>
      <c r="G975" s="89">
        <f t="shared" ref="G975:H975" si="333">G976+G979+G988+G993+G999+G1005+G1008</f>
        <v>178231.886</v>
      </c>
      <c r="H975" s="89">
        <f t="shared" si="333"/>
        <v>178231.886</v>
      </c>
    </row>
    <row r="976" spans="1:8" ht="34.200000000000003" x14ac:dyDescent="0.25">
      <c r="A976" s="114" t="s">
        <v>240</v>
      </c>
      <c r="B976" s="114" t="s">
        <v>234</v>
      </c>
      <c r="C976" s="113" t="s">
        <v>484</v>
      </c>
      <c r="D976" s="114"/>
      <c r="E976" s="134" t="s">
        <v>668</v>
      </c>
      <c r="F976" s="89">
        <f t="shared" ref="F976:H977" si="334">F977</f>
        <v>57590.836000000003</v>
      </c>
      <c r="G976" s="89">
        <f t="shared" si="334"/>
        <v>58033.620999999999</v>
      </c>
      <c r="H976" s="89">
        <f t="shared" si="334"/>
        <v>58033.620999999999</v>
      </c>
    </row>
    <row r="977" spans="1:8" ht="45.6" x14ac:dyDescent="0.25">
      <c r="A977" s="114" t="s">
        <v>240</v>
      </c>
      <c r="B977" s="114" t="s">
        <v>234</v>
      </c>
      <c r="C977" s="113" t="s">
        <v>484</v>
      </c>
      <c r="D977" s="119" t="s">
        <v>276</v>
      </c>
      <c r="E977" s="132" t="s">
        <v>635</v>
      </c>
      <c r="F977" s="89">
        <f t="shared" si="334"/>
        <v>57590.836000000003</v>
      </c>
      <c r="G977" s="89">
        <f t="shared" si="334"/>
        <v>58033.620999999999</v>
      </c>
      <c r="H977" s="89">
        <f t="shared" si="334"/>
        <v>58033.620999999999</v>
      </c>
    </row>
    <row r="978" spans="1:8" ht="68.400000000000006" x14ac:dyDescent="0.25">
      <c r="A978" s="114" t="s">
        <v>240</v>
      </c>
      <c r="B978" s="114" t="s">
        <v>234</v>
      </c>
      <c r="C978" s="113" t="s">
        <v>484</v>
      </c>
      <c r="D978" s="114" t="s">
        <v>279</v>
      </c>
      <c r="E978" s="115" t="s">
        <v>615</v>
      </c>
      <c r="F978" s="89">
        <v>57590.836000000003</v>
      </c>
      <c r="G978" s="89">
        <v>58033.620999999999</v>
      </c>
      <c r="H978" s="89">
        <v>58033.620999999999</v>
      </c>
    </row>
    <row r="979" spans="1:8" ht="34.200000000000003" x14ac:dyDescent="0.25">
      <c r="A979" s="114" t="s">
        <v>240</v>
      </c>
      <c r="B979" s="114" t="s">
        <v>234</v>
      </c>
      <c r="C979" s="113" t="s">
        <v>572</v>
      </c>
      <c r="D979" s="114"/>
      <c r="E979" s="134" t="s">
        <v>928</v>
      </c>
      <c r="F979" s="89">
        <f>F980+F983+F986</f>
        <v>50816.184000000001</v>
      </c>
      <c r="G979" s="89">
        <f t="shared" ref="G979:H979" si="335">G980+G983+G986</f>
        <v>47662.688000000002</v>
      </c>
      <c r="H979" s="89">
        <f t="shared" si="335"/>
        <v>47662.688000000002</v>
      </c>
    </row>
    <row r="980" spans="1:8" ht="79.8" x14ac:dyDescent="0.25">
      <c r="A980" s="114" t="s">
        <v>240</v>
      </c>
      <c r="B980" s="114" t="s">
        <v>234</v>
      </c>
      <c r="C980" s="113" t="s">
        <v>572</v>
      </c>
      <c r="D980" s="124" t="s">
        <v>537</v>
      </c>
      <c r="E980" s="132" t="s">
        <v>538</v>
      </c>
      <c r="F980" s="89">
        <f>F981+F982</f>
        <v>36935.300999999999</v>
      </c>
      <c r="G980" s="89">
        <f t="shared" ref="G980:H980" si="336">G981+G982</f>
        <v>36935.300999999999</v>
      </c>
      <c r="H980" s="89">
        <f t="shared" si="336"/>
        <v>36935.300999999999</v>
      </c>
    </row>
    <row r="981" spans="1:8" x14ac:dyDescent="0.25">
      <c r="A981" s="114" t="s">
        <v>240</v>
      </c>
      <c r="B981" s="114" t="s">
        <v>234</v>
      </c>
      <c r="C981" s="113" t="s">
        <v>572</v>
      </c>
      <c r="D981" s="133" t="s">
        <v>544</v>
      </c>
      <c r="E981" s="134" t="s">
        <v>638</v>
      </c>
      <c r="F981" s="89">
        <v>28368.127</v>
      </c>
      <c r="G981" s="89">
        <v>28368.127</v>
      </c>
      <c r="H981" s="89">
        <v>28368.127</v>
      </c>
    </row>
    <row r="982" spans="1:8" ht="57" x14ac:dyDescent="0.25">
      <c r="A982" s="114" t="s">
        <v>240</v>
      </c>
      <c r="B982" s="114" t="s">
        <v>234</v>
      </c>
      <c r="C982" s="113" t="s">
        <v>572</v>
      </c>
      <c r="D982" s="133">
        <v>119</v>
      </c>
      <c r="E982" s="134" t="s">
        <v>645</v>
      </c>
      <c r="F982" s="89">
        <v>8567.1740000000009</v>
      </c>
      <c r="G982" s="89">
        <v>8567.1740000000009</v>
      </c>
      <c r="H982" s="89">
        <v>8567.1740000000009</v>
      </c>
    </row>
    <row r="983" spans="1:8" ht="34.200000000000003" x14ac:dyDescent="0.25">
      <c r="A983" s="114" t="s">
        <v>240</v>
      </c>
      <c r="B983" s="114" t="s">
        <v>234</v>
      </c>
      <c r="C983" s="113" t="s">
        <v>572</v>
      </c>
      <c r="D983" s="124" t="s">
        <v>236</v>
      </c>
      <c r="E983" s="132" t="s">
        <v>648</v>
      </c>
      <c r="F983" s="89">
        <f>F984+F985</f>
        <v>13410.393</v>
      </c>
      <c r="G983" s="89">
        <f t="shared" ref="G983:H983" si="337">G984+G985</f>
        <v>10256.897000000001</v>
      </c>
      <c r="H983" s="89">
        <f t="shared" si="337"/>
        <v>10256.897000000001</v>
      </c>
    </row>
    <row r="984" spans="1:8" ht="22.8" x14ac:dyDescent="0.25">
      <c r="A984" s="114" t="s">
        <v>240</v>
      </c>
      <c r="B984" s="114" t="s">
        <v>234</v>
      </c>
      <c r="C984" s="113" t="s">
        <v>572</v>
      </c>
      <c r="D984" s="114" t="s">
        <v>238</v>
      </c>
      <c r="E984" s="115" t="s">
        <v>634</v>
      </c>
      <c r="F984" s="89">
        <v>6607.0140000000001</v>
      </c>
      <c r="G984" s="89">
        <v>4934.5069999999996</v>
      </c>
      <c r="H984" s="89">
        <v>4934.5069999999996</v>
      </c>
    </row>
    <row r="985" spans="1:8" x14ac:dyDescent="0.25">
      <c r="A985" s="114" t="s">
        <v>240</v>
      </c>
      <c r="B985" s="114" t="s">
        <v>234</v>
      </c>
      <c r="C985" s="113" t="s">
        <v>572</v>
      </c>
      <c r="D985" s="114">
        <v>247</v>
      </c>
      <c r="E985" s="115" t="s">
        <v>673</v>
      </c>
      <c r="F985" s="89">
        <v>6803.3789999999999</v>
      </c>
      <c r="G985" s="89">
        <v>5322.39</v>
      </c>
      <c r="H985" s="89">
        <v>5322.39</v>
      </c>
    </row>
    <row r="986" spans="1:8" x14ac:dyDescent="0.25">
      <c r="A986" s="114" t="s">
        <v>240</v>
      </c>
      <c r="B986" s="114" t="s">
        <v>234</v>
      </c>
      <c r="C986" s="113" t="s">
        <v>572</v>
      </c>
      <c r="D986" s="114" t="s">
        <v>242</v>
      </c>
      <c r="E986" s="115" t="s">
        <v>243</v>
      </c>
      <c r="F986" s="89">
        <f>F987</f>
        <v>470.49</v>
      </c>
      <c r="G986" s="89">
        <f t="shared" ref="G986:H986" si="338">G987</f>
        <v>470.49</v>
      </c>
      <c r="H986" s="89">
        <f t="shared" si="338"/>
        <v>470.49</v>
      </c>
    </row>
    <row r="987" spans="1:8" ht="22.8" x14ac:dyDescent="0.25">
      <c r="A987" s="114" t="s">
        <v>240</v>
      </c>
      <c r="B987" s="114" t="s">
        <v>234</v>
      </c>
      <c r="C987" s="113" t="s">
        <v>572</v>
      </c>
      <c r="D987" s="114">
        <v>851</v>
      </c>
      <c r="E987" s="115" t="s">
        <v>573</v>
      </c>
      <c r="F987" s="89">
        <v>470.49</v>
      </c>
      <c r="G987" s="89">
        <v>470.49</v>
      </c>
      <c r="H987" s="89">
        <v>470.49</v>
      </c>
    </row>
    <row r="988" spans="1:8" ht="34.200000000000003" x14ac:dyDescent="0.25">
      <c r="A988" s="114" t="s">
        <v>240</v>
      </c>
      <c r="B988" s="114" t="s">
        <v>234</v>
      </c>
      <c r="C988" s="113" t="s">
        <v>696</v>
      </c>
      <c r="D988" s="114"/>
      <c r="E988" s="115" t="s">
        <v>929</v>
      </c>
      <c r="F988" s="89">
        <f>F991+F989</f>
        <v>2802.0099999999998</v>
      </c>
      <c r="G988" s="89">
        <f t="shared" ref="G988:H988" si="339">G991+G989</f>
        <v>0</v>
      </c>
      <c r="H988" s="89">
        <f t="shared" si="339"/>
        <v>0</v>
      </c>
    </row>
    <row r="989" spans="1:8" ht="34.200000000000003" x14ac:dyDescent="0.25">
      <c r="A989" s="114" t="s">
        <v>240</v>
      </c>
      <c r="B989" s="114" t="s">
        <v>234</v>
      </c>
      <c r="C989" s="113" t="s">
        <v>696</v>
      </c>
      <c r="D989" s="124" t="s">
        <v>236</v>
      </c>
      <c r="E989" s="132" t="s">
        <v>648</v>
      </c>
      <c r="F989" s="89">
        <f>F990</f>
        <v>458.62</v>
      </c>
      <c r="G989" s="89">
        <f t="shared" ref="G989:H989" si="340">G990</f>
        <v>0</v>
      </c>
      <c r="H989" s="89">
        <f t="shared" si="340"/>
        <v>0</v>
      </c>
    </row>
    <row r="990" spans="1:8" ht="22.8" x14ac:dyDescent="0.25">
      <c r="A990" s="114" t="s">
        <v>240</v>
      </c>
      <c r="B990" s="114" t="s">
        <v>234</v>
      </c>
      <c r="C990" s="113" t="s">
        <v>696</v>
      </c>
      <c r="D990" s="114" t="s">
        <v>238</v>
      </c>
      <c r="E990" s="115" t="s">
        <v>634</v>
      </c>
      <c r="F990" s="89">
        <v>458.62</v>
      </c>
      <c r="G990" s="89">
        <v>0</v>
      </c>
      <c r="H990" s="89">
        <v>0</v>
      </c>
    </row>
    <row r="991" spans="1:8" ht="45.6" x14ac:dyDescent="0.25">
      <c r="A991" s="114" t="s">
        <v>240</v>
      </c>
      <c r="B991" s="114" t="s">
        <v>234</v>
      </c>
      <c r="C991" s="113" t="s">
        <v>696</v>
      </c>
      <c r="D991" s="119" t="s">
        <v>276</v>
      </c>
      <c r="E991" s="132" t="s">
        <v>635</v>
      </c>
      <c r="F991" s="89">
        <f>F992</f>
        <v>2343.39</v>
      </c>
      <c r="G991" s="89">
        <f t="shared" ref="G991:H991" si="341">G992</f>
        <v>0</v>
      </c>
      <c r="H991" s="89">
        <f t="shared" si="341"/>
        <v>0</v>
      </c>
    </row>
    <row r="992" spans="1:8" ht="22.8" x14ac:dyDescent="0.25">
      <c r="A992" s="114" t="s">
        <v>240</v>
      </c>
      <c r="B992" s="114" t="s">
        <v>234</v>
      </c>
      <c r="C992" s="113" t="s">
        <v>696</v>
      </c>
      <c r="D992" s="114">
        <v>612</v>
      </c>
      <c r="E992" s="115" t="s">
        <v>524</v>
      </c>
      <c r="F992" s="89">
        <v>2343.39</v>
      </c>
      <c r="G992" s="89">
        <v>0</v>
      </c>
      <c r="H992" s="89">
        <v>0</v>
      </c>
    </row>
    <row r="993" spans="1:8" ht="45.6" x14ac:dyDescent="0.25">
      <c r="A993" s="114" t="s">
        <v>240</v>
      </c>
      <c r="B993" s="114" t="s">
        <v>234</v>
      </c>
      <c r="C993" s="113" t="s">
        <v>208</v>
      </c>
      <c r="D993" s="114"/>
      <c r="E993" s="115" t="s">
        <v>956</v>
      </c>
      <c r="F993" s="89">
        <f>F997+F994</f>
        <v>71810.22</v>
      </c>
      <c r="G993" s="89">
        <f t="shared" ref="G993:H993" si="342">G997+G994</f>
        <v>71810.22</v>
      </c>
      <c r="H993" s="89">
        <f t="shared" si="342"/>
        <v>71810.22</v>
      </c>
    </row>
    <row r="994" spans="1:8" ht="79.8" x14ac:dyDescent="0.25">
      <c r="A994" s="114" t="s">
        <v>240</v>
      </c>
      <c r="B994" s="114" t="s">
        <v>234</v>
      </c>
      <c r="C994" s="113" t="s">
        <v>208</v>
      </c>
      <c r="D994" s="124" t="s">
        <v>537</v>
      </c>
      <c r="E994" s="132" t="s">
        <v>538</v>
      </c>
      <c r="F994" s="89">
        <f>F995+F996</f>
        <v>28560.46</v>
      </c>
      <c r="G994" s="89">
        <f t="shared" ref="G994:H994" si="343">G995+G996</f>
        <v>28560.46</v>
      </c>
      <c r="H994" s="89">
        <f t="shared" si="343"/>
        <v>28560.46</v>
      </c>
    </row>
    <row r="995" spans="1:8" x14ac:dyDescent="0.25">
      <c r="A995" s="114" t="s">
        <v>240</v>
      </c>
      <c r="B995" s="114" t="s">
        <v>234</v>
      </c>
      <c r="C995" s="113" t="s">
        <v>208</v>
      </c>
      <c r="D995" s="133" t="s">
        <v>544</v>
      </c>
      <c r="E995" s="134" t="s">
        <v>638</v>
      </c>
      <c r="F995" s="89">
        <v>21935.837</v>
      </c>
      <c r="G995" s="89">
        <v>21935.837</v>
      </c>
      <c r="H995" s="89">
        <v>21935.837</v>
      </c>
    </row>
    <row r="996" spans="1:8" ht="57" x14ac:dyDescent="0.25">
      <c r="A996" s="114" t="s">
        <v>240</v>
      </c>
      <c r="B996" s="114" t="s">
        <v>234</v>
      </c>
      <c r="C996" s="113" t="s">
        <v>208</v>
      </c>
      <c r="D996" s="133">
        <v>119</v>
      </c>
      <c r="E996" s="134" t="s">
        <v>645</v>
      </c>
      <c r="F996" s="89">
        <v>6624.6229999999996</v>
      </c>
      <c r="G996" s="89">
        <v>6624.6229999999996</v>
      </c>
      <c r="H996" s="89">
        <v>6624.6229999999996</v>
      </c>
    </row>
    <row r="997" spans="1:8" ht="45.6" x14ac:dyDescent="0.25">
      <c r="A997" s="114" t="s">
        <v>240</v>
      </c>
      <c r="B997" s="114" t="s">
        <v>234</v>
      </c>
      <c r="C997" s="113" t="s">
        <v>208</v>
      </c>
      <c r="D997" s="124" t="s">
        <v>276</v>
      </c>
      <c r="E997" s="132" t="s">
        <v>635</v>
      </c>
      <c r="F997" s="89">
        <f t="shared" ref="F997:H997" si="344">F998</f>
        <v>43249.760000000002</v>
      </c>
      <c r="G997" s="89">
        <f t="shared" si="344"/>
        <v>43249.760000000002</v>
      </c>
      <c r="H997" s="89">
        <f t="shared" si="344"/>
        <v>43249.760000000002</v>
      </c>
    </row>
    <row r="998" spans="1:8" ht="68.400000000000006" x14ac:dyDescent="0.25">
      <c r="A998" s="114" t="s">
        <v>240</v>
      </c>
      <c r="B998" s="114" t="s">
        <v>234</v>
      </c>
      <c r="C998" s="113" t="s">
        <v>208</v>
      </c>
      <c r="D998" s="114" t="s">
        <v>279</v>
      </c>
      <c r="E998" s="115" t="s">
        <v>615</v>
      </c>
      <c r="F998" s="89">
        <v>43249.760000000002</v>
      </c>
      <c r="G998" s="89">
        <v>43249.760000000002</v>
      </c>
      <c r="H998" s="89">
        <v>43249.760000000002</v>
      </c>
    </row>
    <row r="999" spans="1:8" ht="45.6" x14ac:dyDescent="0.25">
      <c r="A999" s="114" t="s">
        <v>240</v>
      </c>
      <c r="B999" s="114" t="s">
        <v>234</v>
      </c>
      <c r="C999" s="113" t="s">
        <v>209</v>
      </c>
      <c r="D999" s="114"/>
      <c r="E999" s="115" t="s">
        <v>955</v>
      </c>
      <c r="F999" s="89">
        <f>F1000+F1003</f>
        <v>725.35699999999997</v>
      </c>
      <c r="G999" s="89">
        <f t="shared" ref="G999:H999" si="345">G1000+G1003</f>
        <v>725.35699999999997</v>
      </c>
      <c r="H999" s="89">
        <f t="shared" si="345"/>
        <v>725.35699999999997</v>
      </c>
    </row>
    <row r="1000" spans="1:8" ht="79.8" x14ac:dyDescent="0.25">
      <c r="A1000" s="114" t="s">
        <v>240</v>
      </c>
      <c r="B1000" s="114" t="s">
        <v>234</v>
      </c>
      <c r="C1000" s="113" t="s">
        <v>209</v>
      </c>
      <c r="D1000" s="124" t="s">
        <v>537</v>
      </c>
      <c r="E1000" s="132" t="s">
        <v>538</v>
      </c>
      <c r="F1000" s="89">
        <f>F1001+F1002</f>
        <v>288.49099999999999</v>
      </c>
      <c r="G1000" s="89">
        <f t="shared" ref="G1000:H1000" si="346">G1001+G1002</f>
        <v>288.49099999999999</v>
      </c>
      <c r="H1000" s="89">
        <f t="shared" si="346"/>
        <v>288.49099999999999</v>
      </c>
    </row>
    <row r="1001" spans="1:8" x14ac:dyDescent="0.25">
      <c r="A1001" s="114" t="s">
        <v>240</v>
      </c>
      <c r="B1001" s="114" t="s">
        <v>234</v>
      </c>
      <c r="C1001" s="113" t="s">
        <v>209</v>
      </c>
      <c r="D1001" s="133" t="s">
        <v>544</v>
      </c>
      <c r="E1001" s="134" t="s">
        <v>638</v>
      </c>
      <c r="F1001" s="89">
        <v>221.57499999999999</v>
      </c>
      <c r="G1001" s="89">
        <v>221.57499999999999</v>
      </c>
      <c r="H1001" s="89">
        <v>221.57499999999999</v>
      </c>
    </row>
    <row r="1002" spans="1:8" ht="57" x14ac:dyDescent="0.25">
      <c r="A1002" s="114" t="s">
        <v>240</v>
      </c>
      <c r="B1002" s="114" t="s">
        <v>234</v>
      </c>
      <c r="C1002" s="113" t="s">
        <v>209</v>
      </c>
      <c r="D1002" s="133">
        <v>119</v>
      </c>
      <c r="E1002" s="134" t="s">
        <v>645</v>
      </c>
      <c r="F1002" s="89">
        <v>66.915999999999997</v>
      </c>
      <c r="G1002" s="89">
        <v>66.915999999999997</v>
      </c>
      <c r="H1002" s="89">
        <v>66.915999999999997</v>
      </c>
    </row>
    <row r="1003" spans="1:8" ht="45.6" x14ac:dyDescent="0.25">
      <c r="A1003" s="114" t="s">
        <v>240</v>
      </c>
      <c r="B1003" s="114" t="s">
        <v>234</v>
      </c>
      <c r="C1003" s="113" t="s">
        <v>209</v>
      </c>
      <c r="D1003" s="124" t="s">
        <v>276</v>
      </c>
      <c r="E1003" s="132" t="s">
        <v>635</v>
      </c>
      <c r="F1003" s="89">
        <f t="shared" ref="F1003:H1003" si="347">F1004</f>
        <v>436.86599999999999</v>
      </c>
      <c r="G1003" s="89">
        <f t="shared" si="347"/>
        <v>436.86599999999999</v>
      </c>
      <c r="H1003" s="89">
        <f t="shared" si="347"/>
        <v>436.86599999999999</v>
      </c>
    </row>
    <row r="1004" spans="1:8" ht="68.400000000000006" x14ac:dyDescent="0.25">
      <c r="A1004" s="114" t="s">
        <v>240</v>
      </c>
      <c r="B1004" s="114" t="s">
        <v>234</v>
      </c>
      <c r="C1004" s="113" t="s">
        <v>209</v>
      </c>
      <c r="D1004" s="114" t="s">
        <v>279</v>
      </c>
      <c r="E1004" s="115" t="s">
        <v>615</v>
      </c>
      <c r="F1004" s="89">
        <v>436.86599999999999</v>
      </c>
      <c r="G1004" s="89">
        <v>436.86599999999999</v>
      </c>
      <c r="H1004" s="89">
        <v>436.86599999999999</v>
      </c>
    </row>
    <row r="1005" spans="1:8" ht="34.200000000000003" x14ac:dyDescent="0.25">
      <c r="A1005" s="114" t="s">
        <v>240</v>
      </c>
      <c r="B1005" s="114" t="s">
        <v>234</v>
      </c>
      <c r="C1005" s="113" t="s">
        <v>1075</v>
      </c>
      <c r="D1005" s="114"/>
      <c r="E1005" s="115" t="s">
        <v>1074</v>
      </c>
      <c r="F1005" s="89">
        <f>F1006</f>
        <v>39</v>
      </c>
      <c r="G1005" s="89">
        <f t="shared" ref="G1005:H1006" si="348">G1006</f>
        <v>0</v>
      </c>
      <c r="H1005" s="89">
        <f t="shared" si="348"/>
        <v>0</v>
      </c>
    </row>
    <row r="1006" spans="1:8" ht="34.200000000000003" x14ac:dyDescent="0.25">
      <c r="A1006" s="114" t="s">
        <v>240</v>
      </c>
      <c r="B1006" s="114" t="s">
        <v>234</v>
      </c>
      <c r="C1006" s="113" t="s">
        <v>1075</v>
      </c>
      <c r="D1006" s="124" t="s">
        <v>236</v>
      </c>
      <c r="E1006" s="132" t="s">
        <v>648</v>
      </c>
      <c r="F1006" s="89">
        <f>F1007</f>
        <v>39</v>
      </c>
      <c r="G1006" s="89">
        <f t="shared" si="348"/>
        <v>0</v>
      </c>
      <c r="H1006" s="89">
        <f t="shared" si="348"/>
        <v>0</v>
      </c>
    </row>
    <row r="1007" spans="1:8" ht="22.8" x14ac:dyDescent="0.25">
      <c r="A1007" s="114" t="s">
        <v>240</v>
      </c>
      <c r="B1007" s="114" t="s">
        <v>234</v>
      </c>
      <c r="C1007" s="113" t="s">
        <v>1075</v>
      </c>
      <c r="D1007" s="114" t="s">
        <v>238</v>
      </c>
      <c r="E1007" s="115" t="s">
        <v>634</v>
      </c>
      <c r="F1007" s="89">
        <v>39</v>
      </c>
      <c r="G1007" s="89">
        <v>0</v>
      </c>
      <c r="H1007" s="89">
        <v>0</v>
      </c>
    </row>
    <row r="1008" spans="1:8" ht="34.200000000000003" x14ac:dyDescent="0.25">
      <c r="A1008" s="114" t="s">
        <v>240</v>
      </c>
      <c r="B1008" s="114" t="s">
        <v>234</v>
      </c>
      <c r="C1008" s="113" t="s">
        <v>1078</v>
      </c>
      <c r="D1008" s="114"/>
      <c r="E1008" s="115" t="s">
        <v>1077</v>
      </c>
      <c r="F1008" s="89">
        <f>F1009</f>
        <v>1687.61</v>
      </c>
      <c r="G1008" s="89">
        <f t="shared" ref="G1008:H1009" si="349">G1009</f>
        <v>0</v>
      </c>
      <c r="H1008" s="89">
        <f t="shared" si="349"/>
        <v>0</v>
      </c>
    </row>
    <row r="1009" spans="1:8" ht="34.200000000000003" x14ac:dyDescent="0.25">
      <c r="A1009" s="114" t="s">
        <v>240</v>
      </c>
      <c r="B1009" s="114" t="s">
        <v>234</v>
      </c>
      <c r="C1009" s="113" t="s">
        <v>1078</v>
      </c>
      <c r="D1009" s="114">
        <v>400</v>
      </c>
      <c r="E1009" s="115" t="s">
        <v>396</v>
      </c>
      <c r="F1009" s="89">
        <f>F1010</f>
        <v>1687.61</v>
      </c>
      <c r="G1009" s="89">
        <f t="shared" si="349"/>
        <v>0</v>
      </c>
      <c r="H1009" s="89">
        <f t="shared" si="349"/>
        <v>0</v>
      </c>
    </row>
    <row r="1010" spans="1:8" ht="45.6" x14ac:dyDescent="0.25">
      <c r="A1010" s="114" t="s">
        <v>240</v>
      </c>
      <c r="B1010" s="114" t="s">
        <v>234</v>
      </c>
      <c r="C1010" s="113" t="s">
        <v>1078</v>
      </c>
      <c r="D1010" s="114">
        <v>414</v>
      </c>
      <c r="E1010" s="115" t="s">
        <v>395</v>
      </c>
      <c r="F1010" s="89">
        <v>1687.61</v>
      </c>
      <c r="G1010" s="89">
        <v>0</v>
      </c>
      <c r="H1010" s="89">
        <v>0</v>
      </c>
    </row>
    <row r="1011" spans="1:8" ht="34.200000000000003" x14ac:dyDescent="0.25">
      <c r="A1011" s="114" t="s">
        <v>240</v>
      </c>
      <c r="B1011" s="114" t="s">
        <v>234</v>
      </c>
      <c r="C1011" s="113" t="s">
        <v>684</v>
      </c>
      <c r="D1011" s="114"/>
      <c r="E1011" s="115" t="s">
        <v>657</v>
      </c>
      <c r="F1011" s="89">
        <f t="shared" ref="F1011:H1013" si="350">F1012</f>
        <v>1865</v>
      </c>
      <c r="G1011" s="89">
        <f t="shared" si="350"/>
        <v>1865</v>
      </c>
      <c r="H1011" s="89">
        <f t="shared" si="350"/>
        <v>1865</v>
      </c>
    </row>
    <row r="1012" spans="1:8" ht="68.400000000000006" x14ac:dyDescent="0.25">
      <c r="A1012" s="114" t="s">
        <v>240</v>
      </c>
      <c r="B1012" s="114" t="s">
        <v>234</v>
      </c>
      <c r="C1012" s="113" t="s">
        <v>685</v>
      </c>
      <c r="D1012" s="114"/>
      <c r="E1012" s="115" t="s">
        <v>1015</v>
      </c>
      <c r="F1012" s="89">
        <f>F1013</f>
        <v>1865</v>
      </c>
      <c r="G1012" s="89">
        <f t="shared" si="350"/>
        <v>1865</v>
      </c>
      <c r="H1012" s="89">
        <f t="shared" si="350"/>
        <v>1865</v>
      </c>
    </row>
    <row r="1013" spans="1:8" ht="45.6" x14ac:dyDescent="0.25">
      <c r="A1013" s="114" t="s">
        <v>240</v>
      </c>
      <c r="B1013" s="114" t="s">
        <v>234</v>
      </c>
      <c r="C1013" s="113" t="s">
        <v>685</v>
      </c>
      <c r="D1013" s="119" t="s">
        <v>276</v>
      </c>
      <c r="E1013" s="132" t="s">
        <v>635</v>
      </c>
      <c r="F1013" s="89">
        <f>F1014</f>
        <v>1865</v>
      </c>
      <c r="G1013" s="89">
        <f t="shared" si="350"/>
        <v>1865</v>
      </c>
      <c r="H1013" s="89">
        <f t="shared" si="350"/>
        <v>1865</v>
      </c>
    </row>
    <row r="1014" spans="1:8" ht="68.400000000000006" x14ac:dyDescent="0.25">
      <c r="A1014" s="114" t="s">
        <v>240</v>
      </c>
      <c r="B1014" s="114" t="s">
        <v>234</v>
      </c>
      <c r="C1014" s="113" t="s">
        <v>685</v>
      </c>
      <c r="D1014" s="114" t="s">
        <v>279</v>
      </c>
      <c r="E1014" s="115" t="s">
        <v>615</v>
      </c>
      <c r="F1014" s="89">
        <v>1865</v>
      </c>
      <c r="G1014" s="89">
        <v>1865</v>
      </c>
      <c r="H1014" s="89">
        <v>1865</v>
      </c>
    </row>
    <row r="1015" spans="1:8" ht="22.8" x14ac:dyDescent="0.25">
      <c r="A1015" s="114" t="s">
        <v>240</v>
      </c>
      <c r="B1015" s="114" t="s">
        <v>234</v>
      </c>
      <c r="C1015" s="113" t="s">
        <v>1059</v>
      </c>
      <c r="D1015" s="114"/>
      <c r="E1015" s="115" t="s">
        <v>1058</v>
      </c>
      <c r="F1015" s="89">
        <f>F1016</f>
        <v>359.35199999999998</v>
      </c>
      <c r="G1015" s="89">
        <f t="shared" ref="G1015:H1017" si="351">G1016</f>
        <v>0</v>
      </c>
      <c r="H1015" s="89">
        <f t="shared" si="351"/>
        <v>0</v>
      </c>
    </row>
    <row r="1016" spans="1:8" ht="22.8" x14ac:dyDescent="0.25">
      <c r="A1016" s="114" t="s">
        <v>240</v>
      </c>
      <c r="B1016" s="114" t="s">
        <v>234</v>
      </c>
      <c r="C1016" s="113" t="s">
        <v>1060</v>
      </c>
      <c r="D1016" s="114"/>
      <c r="E1016" s="115" t="s">
        <v>1061</v>
      </c>
      <c r="F1016" s="89">
        <f>F1017</f>
        <v>359.35199999999998</v>
      </c>
      <c r="G1016" s="89">
        <f t="shared" si="351"/>
        <v>0</v>
      </c>
      <c r="H1016" s="89">
        <f t="shared" si="351"/>
        <v>0</v>
      </c>
    </row>
    <row r="1017" spans="1:8" ht="45.6" x14ac:dyDescent="0.25">
      <c r="A1017" s="114" t="s">
        <v>240</v>
      </c>
      <c r="B1017" s="114" t="s">
        <v>234</v>
      </c>
      <c r="C1017" s="113" t="s">
        <v>1060</v>
      </c>
      <c r="D1017" s="119" t="s">
        <v>276</v>
      </c>
      <c r="E1017" s="132" t="s">
        <v>635</v>
      </c>
      <c r="F1017" s="89">
        <f>F1018</f>
        <v>359.35199999999998</v>
      </c>
      <c r="G1017" s="89">
        <f t="shared" si="351"/>
        <v>0</v>
      </c>
      <c r="H1017" s="89">
        <f t="shared" si="351"/>
        <v>0</v>
      </c>
    </row>
    <row r="1018" spans="1:8" ht="68.400000000000006" x14ac:dyDescent="0.25">
      <c r="A1018" s="114" t="s">
        <v>240</v>
      </c>
      <c r="B1018" s="114" t="s">
        <v>234</v>
      </c>
      <c r="C1018" s="113" t="s">
        <v>1060</v>
      </c>
      <c r="D1018" s="114" t="s">
        <v>281</v>
      </c>
      <c r="E1018" s="115" t="s">
        <v>614</v>
      </c>
      <c r="F1018" s="89">
        <v>359.35199999999998</v>
      </c>
      <c r="G1018" s="89">
        <v>0</v>
      </c>
      <c r="H1018" s="89">
        <v>0</v>
      </c>
    </row>
    <row r="1019" spans="1:8" ht="57" x14ac:dyDescent="0.25">
      <c r="A1019" s="114" t="s">
        <v>240</v>
      </c>
      <c r="B1019" s="114" t="s">
        <v>234</v>
      </c>
      <c r="C1019" s="144" t="s">
        <v>386</v>
      </c>
      <c r="D1019" s="145"/>
      <c r="E1019" s="146" t="s">
        <v>748</v>
      </c>
      <c r="F1019" s="89">
        <f>F1020</f>
        <v>364.12199999999996</v>
      </c>
      <c r="G1019" s="89">
        <f t="shared" ref="G1019:H1020" si="352">G1020</f>
        <v>0</v>
      </c>
      <c r="H1019" s="89">
        <f t="shared" si="352"/>
        <v>0</v>
      </c>
    </row>
    <row r="1020" spans="1:8" ht="68.400000000000006" x14ac:dyDescent="0.25">
      <c r="A1020" s="114" t="s">
        <v>240</v>
      </c>
      <c r="B1020" s="114" t="s">
        <v>234</v>
      </c>
      <c r="C1020" s="113" t="s">
        <v>387</v>
      </c>
      <c r="D1020" s="114"/>
      <c r="E1020" s="115" t="s">
        <v>749</v>
      </c>
      <c r="F1020" s="89">
        <f>F1021</f>
        <v>364.12199999999996</v>
      </c>
      <c r="G1020" s="89">
        <f t="shared" si="352"/>
        <v>0</v>
      </c>
      <c r="H1020" s="89">
        <f t="shared" si="352"/>
        <v>0</v>
      </c>
    </row>
    <row r="1021" spans="1:8" ht="34.200000000000003" x14ac:dyDescent="0.25">
      <c r="A1021" s="114" t="s">
        <v>240</v>
      </c>
      <c r="B1021" s="114" t="s">
        <v>234</v>
      </c>
      <c r="C1021" s="113" t="s">
        <v>1041</v>
      </c>
      <c r="D1021" s="114"/>
      <c r="E1021" s="115" t="s">
        <v>1040</v>
      </c>
      <c r="F1021" s="89">
        <f>F1022+F1025+F1028</f>
        <v>364.12199999999996</v>
      </c>
      <c r="G1021" s="89">
        <f t="shared" ref="G1021:H1021" si="353">G1022+G1025+G1028</f>
        <v>0</v>
      </c>
      <c r="H1021" s="89">
        <f t="shared" si="353"/>
        <v>0</v>
      </c>
    </row>
    <row r="1022" spans="1:8" ht="79.8" x14ac:dyDescent="0.25">
      <c r="A1022" s="114" t="s">
        <v>240</v>
      </c>
      <c r="B1022" s="114" t="s">
        <v>234</v>
      </c>
      <c r="C1022" s="113" t="s">
        <v>1042</v>
      </c>
      <c r="D1022" s="114"/>
      <c r="E1022" s="115" t="s">
        <v>1043</v>
      </c>
      <c r="F1022" s="89">
        <f>F1023</f>
        <v>83.6</v>
      </c>
      <c r="G1022" s="89">
        <f t="shared" ref="G1022:H1023" si="354">G1023</f>
        <v>0</v>
      </c>
      <c r="H1022" s="89">
        <f t="shared" si="354"/>
        <v>0</v>
      </c>
    </row>
    <row r="1023" spans="1:8" ht="34.200000000000003" x14ac:dyDescent="0.25">
      <c r="A1023" s="114" t="s">
        <v>240</v>
      </c>
      <c r="B1023" s="114" t="s">
        <v>234</v>
      </c>
      <c r="C1023" s="113" t="s">
        <v>1042</v>
      </c>
      <c r="D1023" s="124" t="s">
        <v>236</v>
      </c>
      <c r="E1023" s="132" t="s">
        <v>648</v>
      </c>
      <c r="F1023" s="89">
        <f>F1024</f>
        <v>83.6</v>
      </c>
      <c r="G1023" s="89">
        <f t="shared" si="354"/>
        <v>0</v>
      </c>
      <c r="H1023" s="89">
        <f t="shared" si="354"/>
        <v>0</v>
      </c>
    </row>
    <row r="1024" spans="1:8" ht="22.8" x14ac:dyDescent="0.25">
      <c r="A1024" s="114" t="s">
        <v>240</v>
      </c>
      <c r="B1024" s="114" t="s">
        <v>234</v>
      </c>
      <c r="C1024" s="113" t="s">
        <v>1042</v>
      </c>
      <c r="D1024" s="114" t="s">
        <v>238</v>
      </c>
      <c r="E1024" s="115" t="s">
        <v>634</v>
      </c>
      <c r="F1024" s="89">
        <v>83.6</v>
      </c>
      <c r="G1024" s="89">
        <v>0</v>
      </c>
      <c r="H1024" s="89">
        <v>0</v>
      </c>
    </row>
    <row r="1025" spans="1:8" ht="68.400000000000006" x14ac:dyDescent="0.25">
      <c r="A1025" s="114" t="s">
        <v>240</v>
      </c>
      <c r="B1025" s="114" t="s">
        <v>234</v>
      </c>
      <c r="C1025" s="113" t="s">
        <v>1044</v>
      </c>
      <c r="D1025" s="114"/>
      <c r="E1025" s="115" t="s">
        <v>1045</v>
      </c>
      <c r="F1025" s="89">
        <f>F1026</f>
        <v>230.52199999999999</v>
      </c>
      <c r="G1025" s="89">
        <f t="shared" ref="G1025:H1026" si="355">G1026</f>
        <v>0</v>
      </c>
      <c r="H1025" s="89">
        <f t="shared" si="355"/>
        <v>0</v>
      </c>
    </row>
    <row r="1026" spans="1:8" ht="34.200000000000003" x14ac:dyDescent="0.25">
      <c r="A1026" s="114" t="s">
        <v>240</v>
      </c>
      <c r="B1026" s="114" t="s">
        <v>234</v>
      </c>
      <c r="C1026" s="113" t="s">
        <v>1044</v>
      </c>
      <c r="D1026" s="124" t="s">
        <v>236</v>
      </c>
      <c r="E1026" s="132" t="s">
        <v>648</v>
      </c>
      <c r="F1026" s="89">
        <f>F1027</f>
        <v>230.52199999999999</v>
      </c>
      <c r="G1026" s="89">
        <f t="shared" si="355"/>
        <v>0</v>
      </c>
      <c r="H1026" s="89">
        <f t="shared" si="355"/>
        <v>0</v>
      </c>
    </row>
    <row r="1027" spans="1:8" ht="22.8" x14ac:dyDescent="0.25">
      <c r="A1027" s="114" t="s">
        <v>240</v>
      </c>
      <c r="B1027" s="114" t="s">
        <v>234</v>
      </c>
      <c r="C1027" s="113" t="s">
        <v>1044</v>
      </c>
      <c r="D1027" s="114" t="s">
        <v>238</v>
      </c>
      <c r="E1027" s="115" t="s">
        <v>634</v>
      </c>
      <c r="F1027" s="89">
        <v>230.52199999999999</v>
      </c>
      <c r="G1027" s="89">
        <v>0</v>
      </c>
      <c r="H1027" s="89">
        <v>0</v>
      </c>
    </row>
    <row r="1028" spans="1:8" ht="114" x14ac:dyDescent="0.25">
      <c r="A1028" s="114" t="s">
        <v>240</v>
      </c>
      <c r="B1028" s="114" t="s">
        <v>234</v>
      </c>
      <c r="C1028" s="113" t="s">
        <v>1093</v>
      </c>
      <c r="D1028" s="114"/>
      <c r="E1028" s="115" t="s">
        <v>1094</v>
      </c>
      <c r="F1028" s="89">
        <f>F1029</f>
        <v>50</v>
      </c>
      <c r="G1028" s="89">
        <f t="shared" ref="G1028:H1029" si="356">G1029</f>
        <v>0</v>
      </c>
      <c r="H1028" s="89">
        <f t="shared" si="356"/>
        <v>0</v>
      </c>
    </row>
    <row r="1029" spans="1:8" ht="34.200000000000003" x14ac:dyDescent="0.25">
      <c r="A1029" s="114" t="s">
        <v>240</v>
      </c>
      <c r="B1029" s="114" t="s">
        <v>234</v>
      </c>
      <c r="C1029" s="113" t="s">
        <v>1093</v>
      </c>
      <c r="D1029" s="124" t="s">
        <v>236</v>
      </c>
      <c r="E1029" s="132" t="s">
        <v>648</v>
      </c>
      <c r="F1029" s="89">
        <f>F1030</f>
        <v>50</v>
      </c>
      <c r="G1029" s="89">
        <f t="shared" si="356"/>
        <v>0</v>
      </c>
      <c r="H1029" s="89">
        <f t="shared" si="356"/>
        <v>0</v>
      </c>
    </row>
    <row r="1030" spans="1:8" ht="22.8" x14ac:dyDescent="0.25">
      <c r="A1030" s="114" t="s">
        <v>240</v>
      </c>
      <c r="B1030" s="114" t="s">
        <v>234</v>
      </c>
      <c r="C1030" s="113" t="s">
        <v>1093</v>
      </c>
      <c r="D1030" s="114" t="s">
        <v>238</v>
      </c>
      <c r="E1030" s="115" t="s">
        <v>634</v>
      </c>
      <c r="F1030" s="89">
        <v>50</v>
      </c>
      <c r="G1030" s="89">
        <v>0</v>
      </c>
      <c r="H1030" s="89">
        <v>0</v>
      </c>
    </row>
    <row r="1031" spans="1:8" ht="24" x14ac:dyDescent="0.25">
      <c r="A1031" s="143" t="s">
        <v>240</v>
      </c>
      <c r="B1031" s="116" t="s">
        <v>227</v>
      </c>
      <c r="C1031" s="116"/>
      <c r="D1031" s="143"/>
      <c r="E1031" s="171" t="s">
        <v>1108</v>
      </c>
      <c r="F1031" s="128">
        <f>F1032</f>
        <v>5495.8709999999992</v>
      </c>
      <c r="G1031" s="128">
        <f>G1033</f>
        <v>5411.8069999999998</v>
      </c>
      <c r="H1031" s="128">
        <f>H1033</f>
        <v>5411.8069999999998</v>
      </c>
    </row>
    <row r="1032" spans="1:8" ht="45.6" x14ac:dyDescent="0.25">
      <c r="A1032" s="145" t="s">
        <v>240</v>
      </c>
      <c r="B1032" s="144" t="s">
        <v>227</v>
      </c>
      <c r="C1032" s="144" t="s">
        <v>127</v>
      </c>
      <c r="D1032" s="145"/>
      <c r="E1032" s="146" t="s">
        <v>930</v>
      </c>
      <c r="F1032" s="147">
        <f>F1033</f>
        <v>5495.8709999999992</v>
      </c>
      <c r="G1032" s="147">
        <f t="shared" ref="G1032:H1033" si="357">G1033</f>
        <v>5411.8069999999998</v>
      </c>
      <c r="H1032" s="147">
        <f t="shared" si="357"/>
        <v>5411.8069999999998</v>
      </c>
    </row>
    <row r="1033" spans="1:8" x14ac:dyDescent="0.25">
      <c r="A1033" s="114" t="s">
        <v>240</v>
      </c>
      <c r="B1033" s="113" t="s">
        <v>227</v>
      </c>
      <c r="C1033" s="113" t="s">
        <v>932</v>
      </c>
      <c r="D1033" s="114"/>
      <c r="E1033" s="115" t="s">
        <v>697</v>
      </c>
      <c r="F1033" s="89">
        <f>F1034</f>
        <v>5495.8709999999992</v>
      </c>
      <c r="G1033" s="89">
        <f t="shared" si="357"/>
        <v>5411.8069999999998</v>
      </c>
      <c r="H1033" s="89">
        <f t="shared" si="357"/>
        <v>5411.8069999999998</v>
      </c>
    </row>
    <row r="1034" spans="1:8" ht="22.8" x14ac:dyDescent="0.25">
      <c r="A1034" s="114" t="s">
        <v>240</v>
      </c>
      <c r="B1034" s="113" t="s">
        <v>227</v>
      </c>
      <c r="C1034" s="113" t="s">
        <v>933</v>
      </c>
      <c r="D1034" s="114"/>
      <c r="E1034" s="115" t="s">
        <v>980</v>
      </c>
      <c r="F1034" s="89">
        <f>F1035+F1042</f>
        <v>5495.8709999999992</v>
      </c>
      <c r="G1034" s="89">
        <f t="shared" ref="G1034:H1034" si="358">G1035+G1042</f>
        <v>5411.8069999999998</v>
      </c>
      <c r="H1034" s="89">
        <f t="shared" si="358"/>
        <v>5411.8069999999998</v>
      </c>
    </row>
    <row r="1035" spans="1:8" ht="45.6" x14ac:dyDescent="0.25">
      <c r="A1035" s="114" t="s">
        <v>240</v>
      </c>
      <c r="B1035" s="113" t="s">
        <v>227</v>
      </c>
      <c r="C1035" s="150" t="s">
        <v>952</v>
      </c>
      <c r="D1035" s="114"/>
      <c r="E1035" s="115" t="s">
        <v>845</v>
      </c>
      <c r="F1035" s="89">
        <f>F1036+F1040</f>
        <v>3195.5729999999999</v>
      </c>
      <c r="G1035" s="89">
        <f t="shared" ref="G1035:H1035" si="359">G1036+G1040</f>
        <v>3111.509</v>
      </c>
      <c r="H1035" s="89">
        <f t="shared" si="359"/>
        <v>3111.509</v>
      </c>
    </row>
    <row r="1036" spans="1:8" ht="79.8" x14ac:dyDescent="0.25">
      <c r="A1036" s="114" t="s">
        <v>240</v>
      </c>
      <c r="B1036" s="113" t="s">
        <v>227</v>
      </c>
      <c r="C1036" s="150" t="s">
        <v>952</v>
      </c>
      <c r="D1036" s="124" t="s">
        <v>537</v>
      </c>
      <c r="E1036" s="132" t="s">
        <v>538</v>
      </c>
      <c r="F1036" s="89">
        <f>F1037+F1038+F1039</f>
        <v>3111.509</v>
      </c>
      <c r="G1036" s="89">
        <f t="shared" ref="G1036:H1036" si="360">G1037+G1038+G1039</f>
        <v>3111.509</v>
      </c>
      <c r="H1036" s="89">
        <f t="shared" si="360"/>
        <v>3111.509</v>
      </c>
    </row>
    <row r="1037" spans="1:8" ht="22.8" x14ac:dyDescent="0.25">
      <c r="A1037" s="114" t="s">
        <v>240</v>
      </c>
      <c r="B1037" s="113" t="s">
        <v>227</v>
      </c>
      <c r="C1037" s="150" t="s">
        <v>952</v>
      </c>
      <c r="D1037" s="133" t="s">
        <v>539</v>
      </c>
      <c r="E1037" s="134" t="s">
        <v>170</v>
      </c>
      <c r="F1037" s="89">
        <v>2389.7919999999999</v>
      </c>
      <c r="G1037" s="89">
        <v>1889.7919999999999</v>
      </c>
      <c r="H1037" s="89">
        <v>1889.7919999999999</v>
      </c>
    </row>
    <row r="1038" spans="1:8" ht="45.6" x14ac:dyDescent="0.25">
      <c r="A1038" s="114" t="s">
        <v>240</v>
      </c>
      <c r="B1038" s="113" t="s">
        <v>227</v>
      </c>
      <c r="C1038" s="150" t="s">
        <v>952</v>
      </c>
      <c r="D1038" s="133" t="s">
        <v>540</v>
      </c>
      <c r="E1038" s="134" t="s">
        <v>171</v>
      </c>
      <c r="F1038" s="89">
        <v>0</v>
      </c>
      <c r="G1038" s="89">
        <v>500</v>
      </c>
      <c r="H1038" s="89">
        <v>500</v>
      </c>
    </row>
    <row r="1039" spans="1:8" ht="68.400000000000006" x14ac:dyDescent="0.25">
      <c r="A1039" s="114" t="s">
        <v>240</v>
      </c>
      <c r="B1039" s="113" t="s">
        <v>227</v>
      </c>
      <c r="C1039" s="150" t="s">
        <v>952</v>
      </c>
      <c r="D1039" s="133">
        <v>129</v>
      </c>
      <c r="E1039" s="134" t="s">
        <v>172</v>
      </c>
      <c r="F1039" s="89">
        <v>721.71699999999998</v>
      </c>
      <c r="G1039" s="89">
        <v>721.71699999999998</v>
      </c>
      <c r="H1039" s="89">
        <v>721.71699999999998</v>
      </c>
    </row>
    <row r="1040" spans="1:8" ht="34.200000000000003" x14ac:dyDescent="0.25">
      <c r="A1040" s="114" t="s">
        <v>240</v>
      </c>
      <c r="B1040" s="113" t="s">
        <v>227</v>
      </c>
      <c r="C1040" s="150" t="s">
        <v>952</v>
      </c>
      <c r="D1040" s="124" t="s">
        <v>236</v>
      </c>
      <c r="E1040" s="132" t="s">
        <v>648</v>
      </c>
      <c r="F1040" s="89">
        <f>F1041</f>
        <v>84.063999999999993</v>
      </c>
      <c r="G1040" s="89">
        <f t="shared" ref="G1040:H1040" si="361">G1041</f>
        <v>0</v>
      </c>
      <c r="H1040" s="89">
        <f t="shared" si="361"/>
        <v>0</v>
      </c>
    </row>
    <row r="1041" spans="1:8" ht="22.8" x14ac:dyDescent="0.25">
      <c r="A1041" s="114" t="s">
        <v>240</v>
      </c>
      <c r="B1041" s="113" t="s">
        <v>227</v>
      </c>
      <c r="C1041" s="150" t="s">
        <v>952</v>
      </c>
      <c r="D1041" s="114" t="s">
        <v>238</v>
      </c>
      <c r="E1041" s="115" t="s">
        <v>634</v>
      </c>
      <c r="F1041" s="89">
        <v>84.063999999999993</v>
      </c>
      <c r="G1041" s="89">
        <v>0</v>
      </c>
      <c r="H1041" s="89">
        <v>0</v>
      </c>
    </row>
    <row r="1042" spans="1:8" ht="57" x14ac:dyDescent="0.25">
      <c r="A1042" s="114" t="s">
        <v>240</v>
      </c>
      <c r="B1042" s="113" t="s">
        <v>227</v>
      </c>
      <c r="C1042" s="172" t="s">
        <v>975</v>
      </c>
      <c r="D1042" s="133"/>
      <c r="E1042" s="134" t="s">
        <v>709</v>
      </c>
      <c r="F1042" s="89">
        <f>F1043</f>
        <v>2300.2979999999998</v>
      </c>
      <c r="G1042" s="89">
        <f t="shared" ref="G1042:H1042" si="362">G1043</f>
        <v>2300.2979999999998</v>
      </c>
      <c r="H1042" s="89">
        <f t="shared" si="362"/>
        <v>2300.2979999999998</v>
      </c>
    </row>
    <row r="1043" spans="1:8" ht="79.8" x14ac:dyDescent="0.25">
      <c r="A1043" s="114" t="s">
        <v>240</v>
      </c>
      <c r="B1043" s="113" t="s">
        <v>227</v>
      </c>
      <c r="C1043" s="172" t="s">
        <v>975</v>
      </c>
      <c r="D1043" s="124" t="s">
        <v>537</v>
      </c>
      <c r="E1043" s="132" t="s">
        <v>538</v>
      </c>
      <c r="F1043" s="89">
        <f>F1044+F1045</f>
        <v>2300.2979999999998</v>
      </c>
      <c r="G1043" s="89">
        <f t="shared" ref="G1043:H1043" si="363">G1044+G1045</f>
        <v>2300.2979999999998</v>
      </c>
      <c r="H1043" s="89">
        <f t="shared" si="363"/>
        <v>2300.2979999999998</v>
      </c>
    </row>
    <row r="1044" spans="1:8" ht="22.8" x14ac:dyDescent="0.25">
      <c r="A1044" s="114" t="s">
        <v>240</v>
      </c>
      <c r="B1044" s="113" t="s">
        <v>227</v>
      </c>
      <c r="C1044" s="172" t="s">
        <v>975</v>
      </c>
      <c r="D1044" s="133" t="s">
        <v>539</v>
      </c>
      <c r="E1044" s="134" t="s">
        <v>170</v>
      </c>
      <c r="F1044" s="89">
        <v>1766.742</v>
      </c>
      <c r="G1044" s="89">
        <v>1766.742</v>
      </c>
      <c r="H1044" s="89">
        <v>1766.742</v>
      </c>
    </row>
    <row r="1045" spans="1:8" ht="68.400000000000006" x14ac:dyDescent="0.25">
      <c r="A1045" s="114" t="s">
        <v>240</v>
      </c>
      <c r="B1045" s="113" t="s">
        <v>227</v>
      </c>
      <c r="C1045" s="172" t="s">
        <v>975</v>
      </c>
      <c r="D1045" s="133">
        <v>129</v>
      </c>
      <c r="E1045" s="134" t="s">
        <v>172</v>
      </c>
      <c r="F1045" s="89">
        <v>533.55600000000004</v>
      </c>
      <c r="G1045" s="89">
        <v>533.55600000000004</v>
      </c>
      <c r="H1045" s="89">
        <v>533.55600000000004</v>
      </c>
    </row>
    <row r="1046" spans="1:8" ht="12" x14ac:dyDescent="0.25">
      <c r="A1046" s="143">
        <v>10</v>
      </c>
      <c r="B1046" s="116" t="s">
        <v>228</v>
      </c>
      <c r="C1046" s="116"/>
      <c r="D1046" s="143"/>
      <c r="E1046" s="171" t="s">
        <v>298</v>
      </c>
      <c r="F1046" s="128">
        <f>F1047+F1054+F1078+F1111</f>
        <v>83420.305000000008</v>
      </c>
      <c r="G1046" s="128">
        <f>G1047+G1054+G1078+G1111</f>
        <v>47238.3</v>
      </c>
      <c r="H1046" s="128">
        <f>H1047+H1054+H1078+H1111</f>
        <v>44617.034999999996</v>
      </c>
    </row>
    <row r="1047" spans="1:8" x14ac:dyDescent="0.25">
      <c r="A1047" s="111">
        <v>10</v>
      </c>
      <c r="B1047" s="111" t="s">
        <v>234</v>
      </c>
      <c r="C1047" s="110"/>
      <c r="D1047" s="111"/>
      <c r="E1047" s="112" t="s">
        <v>28</v>
      </c>
      <c r="F1047" s="91">
        <f t="shared" ref="F1047:H1048" si="364">F1048</f>
        <v>4344.6760000000004</v>
      </c>
      <c r="G1047" s="91">
        <f t="shared" si="364"/>
        <v>4344.6760000000004</v>
      </c>
      <c r="H1047" s="91">
        <f t="shared" si="364"/>
        <v>4344.6760000000004</v>
      </c>
    </row>
    <row r="1048" spans="1:8" ht="45.6" x14ac:dyDescent="0.25">
      <c r="A1048" s="114">
        <v>10</v>
      </c>
      <c r="B1048" s="145" t="s">
        <v>234</v>
      </c>
      <c r="C1048" s="144" t="s">
        <v>43</v>
      </c>
      <c r="D1048" s="145"/>
      <c r="E1048" s="146" t="s">
        <v>781</v>
      </c>
      <c r="F1048" s="147">
        <f t="shared" si="364"/>
        <v>4344.6760000000004</v>
      </c>
      <c r="G1048" s="147">
        <f t="shared" si="364"/>
        <v>4344.6760000000004</v>
      </c>
      <c r="H1048" s="147">
        <f t="shared" si="364"/>
        <v>4344.6760000000004</v>
      </c>
    </row>
    <row r="1049" spans="1:8" ht="34.200000000000003" x14ac:dyDescent="0.25">
      <c r="A1049" s="114">
        <v>10</v>
      </c>
      <c r="B1049" s="114" t="s">
        <v>234</v>
      </c>
      <c r="C1049" s="113" t="s">
        <v>44</v>
      </c>
      <c r="D1049" s="114"/>
      <c r="E1049" s="115" t="s">
        <v>701</v>
      </c>
      <c r="F1049" s="89">
        <f>F1053</f>
        <v>4344.6760000000004</v>
      </c>
      <c r="G1049" s="89">
        <f>G1053</f>
        <v>4344.6760000000004</v>
      </c>
      <c r="H1049" s="89">
        <f>H1053</f>
        <v>4344.6760000000004</v>
      </c>
    </row>
    <row r="1050" spans="1:8" ht="22.8" x14ac:dyDescent="0.25">
      <c r="A1050" s="114">
        <v>10</v>
      </c>
      <c r="B1050" s="114" t="s">
        <v>234</v>
      </c>
      <c r="C1050" s="113" t="s">
        <v>102</v>
      </c>
      <c r="D1050" s="114"/>
      <c r="E1050" s="115" t="s">
        <v>940</v>
      </c>
      <c r="F1050" s="89">
        <f>F1052</f>
        <v>4344.6760000000004</v>
      </c>
      <c r="G1050" s="89">
        <f>G1052</f>
        <v>4344.6760000000004</v>
      </c>
      <c r="H1050" s="89">
        <f>H1052</f>
        <v>4344.6760000000004</v>
      </c>
    </row>
    <row r="1051" spans="1:8" ht="22.8" x14ac:dyDescent="0.25">
      <c r="A1051" s="114">
        <v>10</v>
      </c>
      <c r="B1051" s="114" t="s">
        <v>234</v>
      </c>
      <c r="C1051" s="150" t="s">
        <v>744</v>
      </c>
      <c r="D1051" s="114"/>
      <c r="E1051" s="115" t="s">
        <v>745</v>
      </c>
      <c r="F1051" s="89">
        <f>F1052</f>
        <v>4344.6760000000004</v>
      </c>
      <c r="G1051" s="89">
        <f t="shared" ref="G1051:H1051" si="365">G1052</f>
        <v>4344.6760000000004</v>
      </c>
      <c r="H1051" s="89">
        <f t="shared" si="365"/>
        <v>4344.6760000000004</v>
      </c>
    </row>
    <row r="1052" spans="1:8" ht="22.8" x14ac:dyDescent="0.25">
      <c r="A1052" s="114">
        <v>10</v>
      </c>
      <c r="B1052" s="114" t="s">
        <v>234</v>
      </c>
      <c r="C1052" s="150" t="s">
        <v>744</v>
      </c>
      <c r="D1052" s="124" t="s">
        <v>545</v>
      </c>
      <c r="E1052" s="132" t="s">
        <v>14</v>
      </c>
      <c r="F1052" s="89">
        <f>F1053</f>
        <v>4344.6760000000004</v>
      </c>
      <c r="G1052" s="89">
        <f>G1053</f>
        <v>4344.6760000000004</v>
      </c>
      <c r="H1052" s="89">
        <f>H1053</f>
        <v>4344.6760000000004</v>
      </c>
    </row>
    <row r="1053" spans="1:8" ht="22.8" x14ac:dyDescent="0.25">
      <c r="A1053" s="114" t="s">
        <v>299</v>
      </c>
      <c r="B1053" s="114" t="s">
        <v>234</v>
      </c>
      <c r="C1053" s="150" t="s">
        <v>744</v>
      </c>
      <c r="D1053" s="114">
        <v>312</v>
      </c>
      <c r="E1053" s="115" t="s">
        <v>530</v>
      </c>
      <c r="F1053" s="89">
        <v>4344.6760000000004</v>
      </c>
      <c r="G1053" s="89">
        <v>4344.6760000000004</v>
      </c>
      <c r="H1053" s="89">
        <v>4344.6760000000004</v>
      </c>
    </row>
    <row r="1054" spans="1:8" ht="22.8" x14ac:dyDescent="0.25">
      <c r="A1054" s="111" t="s">
        <v>299</v>
      </c>
      <c r="B1054" s="111" t="s">
        <v>300</v>
      </c>
      <c r="C1054" s="110"/>
      <c r="D1054" s="111"/>
      <c r="E1054" s="112" t="s">
        <v>301</v>
      </c>
      <c r="F1054" s="91">
        <f>F1061+F1067+F1073+F1055</f>
        <v>12189</v>
      </c>
      <c r="G1054" s="91">
        <f t="shared" ref="G1054:H1054" si="366">G1061+G1067+G1073+G1055</f>
        <v>9108</v>
      </c>
      <c r="H1054" s="91">
        <f t="shared" si="366"/>
        <v>9108</v>
      </c>
    </row>
    <row r="1055" spans="1:8" ht="45.6" x14ac:dyDescent="0.25">
      <c r="A1055" s="114" t="s">
        <v>299</v>
      </c>
      <c r="B1055" s="113" t="s">
        <v>300</v>
      </c>
      <c r="C1055" s="113" t="s">
        <v>132</v>
      </c>
      <c r="D1055" s="114"/>
      <c r="E1055" s="146" t="s">
        <v>974</v>
      </c>
      <c r="F1055" s="89">
        <f t="shared" ref="F1055:H1059" si="367">F1056</f>
        <v>3000</v>
      </c>
      <c r="G1055" s="89">
        <f t="shared" si="367"/>
        <v>0</v>
      </c>
      <c r="H1055" s="89">
        <f t="shared" si="367"/>
        <v>0</v>
      </c>
    </row>
    <row r="1056" spans="1:8" x14ac:dyDescent="0.25">
      <c r="A1056" s="114" t="s">
        <v>299</v>
      </c>
      <c r="B1056" s="113" t="s">
        <v>300</v>
      </c>
      <c r="C1056" s="113" t="s">
        <v>142</v>
      </c>
      <c r="D1056" s="114"/>
      <c r="E1056" s="115" t="s">
        <v>535</v>
      </c>
      <c r="F1056" s="89">
        <f t="shared" si="367"/>
        <v>3000</v>
      </c>
      <c r="G1056" s="89">
        <f t="shared" si="367"/>
        <v>0</v>
      </c>
      <c r="H1056" s="89">
        <f t="shared" si="367"/>
        <v>0</v>
      </c>
    </row>
    <row r="1057" spans="1:8" ht="22.8" x14ac:dyDescent="0.25">
      <c r="A1057" s="114" t="s">
        <v>299</v>
      </c>
      <c r="B1057" s="113" t="s">
        <v>300</v>
      </c>
      <c r="C1057" s="113" t="s">
        <v>143</v>
      </c>
      <c r="D1057" s="114"/>
      <c r="E1057" s="115" t="s">
        <v>368</v>
      </c>
      <c r="F1057" s="89">
        <f t="shared" si="367"/>
        <v>3000</v>
      </c>
      <c r="G1057" s="89">
        <f t="shared" si="367"/>
        <v>0</v>
      </c>
      <c r="H1057" s="89">
        <f t="shared" si="367"/>
        <v>0</v>
      </c>
    </row>
    <row r="1058" spans="1:8" ht="57" x14ac:dyDescent="0.25">
      <c r="A1058" s="114" t="s">
        <v>299</v>
      </c>
      <c r="B1058" s="113" t="s">
        <v>300</v>
      </c>
      <c r="C1058" s="113" t="s">
        <v>355</v>
      </c>
      <c r="D1058" s="114"/>
      <c r="E1058" s="115" t="s">
        <v>112</v>
      </c>
      <c r="F1058" s="89">
        <f t="shared" si="367"/>
        <v>3000</v>
      </c>
      <c r="G1058" s="89">
        <f t="shared" si="367"/>
        <v>0</v>
      </c>
      <c r="H1058" s="89">
        <f t="shared" si="367"/>
        <v>0</v>
      </c>
    </row>
    <row r="1059" spans="1:8" ht="22.8" x14ac:dyDescent="0.25">
      <c r="A1059" s="114" t="s">
        <v>299</v>
      </c>
      <c r="B1059" s="113" t="s">
        <v>300</v>
      </c>
      <c r="C1059" s="113" t="s">
        <v>355</v>
      </c>
      <c r="D1059" s="124" t="s">
        <v>545</v>
      </c>
      <c r="E1059" s="132" t="s">
        <v>14</v>
      </c>
      <c r="F1059" s="89">
        <f t="shared" si="367"/>
        <v>3000</v>
      </c>
      <c r="G1059" s="89">
        <f t="shared" si="367"/>
        <v>0</v>
      </c>
      <c r="H1059" s="89">
        <f t="shared" si="367"/>
        <v>0</v>
      </c>
    </row>
    <row r="1060" spans="1:8" ht="45.6" x14ac:dyDescent="0.25">
      <c r="A1060" s="114" t="s">
        <v>299</v>
      </c>
      <c r="B1060" s="113" t="s">
        <v>300</v>
      </c>
      <c r="C1060" s="113" t="s">
        <v>355</v>
      </c>
      <c r="D1060" s="114">
        <v>321</v>
      </c>
      <c r="E1060" s="115" t="s">
        <v>131</v>
      </c>
      <c r="F1060" s="89">
        <v>3000</v>
      </c>
      <c r="G1060" s="89">
        <v>0</v>
      </c>
      <c r="H1060" s="89">
        <v>0</v>
      </c>
    </row>
    <row r="1061" spans="1:8" ht="45.6" x14ac:dyDescent="0.25">
      <c r="A1061" s="145" t="s">
        <v>299</v>
      </c>
      <c r="B1061" s="145" t="s">
        <v>300</v>
      </c>
      <c r="C1061" s="144" t="s">
        <v>43</v>
      </c>
      <c r="D1061" s="145"/>
      <c r="E1061" s="146" t="s">
        <v>781</v>
      </c>
      <c r="F1061" s="147">
        <f>F1063</f>
        <v>9108</v>
      </c>
      <c r="G1061" s="147">
        <f>G1063</f>
        <v>9108</v>
      </c>
      <c r="H1061" s="147">
        <f>H1063</f>
        <v>9108</v>
      </c>
    </row>
    <row r="1062" spans="1:8" ht="34.200000000000003" x14ac:dyDescent="0.25">
      <c r="A1062" s="114" t="s">
        <v>299</v>
      </c>
      <c r="B1062" s="114" t="s">
        <v>300</v>
      </c>
      <c r="C1062" s="113" t="s">
        <v>44</v>
      </c>
      <c r="D1062" s="114"/>
      <c r="E1062" s="115" t="s">
        <v>701</v>
      </c>
      <c r="F1062" s="89">
        <f>F1063</f>
        <v>9108</v>
      </c>
      <c r="G1062" s="89">
        <f t="shared" ref="G1062:H1062" si="368">G1063</f>
        <v>9108</v>
      </c>
      <c r="H1062" s="89">
        <f t="shared" si="368"/>
        <v>9108</v>
      </c>
    </row>
    <row r="1063" spans="1:8" ht="45.6" x14ac:dyDescent="0.25">
      <c r="A1063" s="114" t="s">
        <v>299</v>
      </c>
      <c r="B1063" s="114" t="s">
        <v>300</v>
      </c>
      <c r="C1063" s="113" t="s">
        <v>45</v>
      </c>
      <c r="D1063" s="113"/>
      <c r="E1063" s="115" t="s">
        <v>702</v>
      </c>
      <c r="F1063" s="89">
        <f t="shared" ref="F1063:H1065" si="369">F1064</f>
        <v>9108</v>
      </c>
      <c r="G1063" s="89">
        <f t="shared" si="369"/>
        <v>9108</v>
      </c>
      <c r="H1063" s="89">
        <f t="shared" si="369"/>
        <v>9108</v>
      </c>
    </row>
    <row r="1064" spans="1:8" ht="102.6" x14ac:dyDescent="0.25">
      <c r="A1064" s="114" t="s">
        <v>299</v>
      </c>
      <c r="B1064" s="114" t="s">
        <v>300</v>
      </c>
      <c r="C1064" s="113" t="s">
        <v>746</v>
      </c>
      <c r="D1064" s="114"/>
      <c r="E1064" s="115" t="s">
        <v>122</v>
      </c>
      <c r="F1064" s="89">
        <f t="shared" si="369"/>
        <v>9108</v>
      </c>
      <c r="G1064" s="89">
        <f t="shared" si="369"/>
        <v>9108</v>
      </c>
      <c r="H1064" s="89">
        <f t="shared" si="369"/>
        <v>9108</v>
      </c>
    </row>
    <row r="1065" spans="1:8" ht="22.8" x14ac:dyDescent="0.25">
      <c r="A1065" s="114" t="s">
        <v>299</v>
      </c>
      <c r="B1065" s="114" t="s">
        <v>300</v>
      </c>
      <c r="C1065" s="113" t="s">
        <v>746</v>
      </c>
      <c r="D1065" s="124" t="s">
        <v>545</v>
      </c>
      <c r="E1065" s="132" t="s">
        <v>14</v>
      </c>
      <c r="F1065" s="89">
        <f t="shared" si="369"/>
        <v>9108</v>
      </c>
      <c r="G1065" s="89">
        <f t="shared" si="369"/>
        <v>9108</v>
      </c>
      <c r="H1065" s="89">
        <f t="shared" si="369"/>
        <v>9108</v>
      </c>
    </row>
    <row r="1066" spans="1:8" ht="45.6" x14ac:dyDescent="0.25">
      <c r="A1066" s="114" t="s">
        <v>299</v>
      </c>
      <c r="B1066" s="114" t="s">
        <v>300</v>
      </c>
      <c r="C1066" s="113" t="s">
        <v>746</v>
      </c>
      <c r="D1066" s="114">
        <v>313</v>
      </c>
      <c r="E1066" s="115" t="s">
        <v>62</v>
      </c>
      <c r="F1066" s="89">
        <v>9108</v>
      </c>
      <c r="G1066" s="89">
        <v>9108</v>
      </c>
      <c r="H1066" s="89">
        <v>9108</v>
      </c>
    </row>
    <row r="1067" spans="1:8" ht="57" x14ac:dyDescent="0.25">
      <c r="A1067" s="114" t="s">
        <v>299</v>
      </c>
      <c r="B1067" s="114" t="s">
        <v>300</v>
      </c>
      <c r="C1067" s="163" t="s">
        <v>251</v>
      </c>
      <c r="D1067" s="145"/>
      <c r="E1067" s="146" t="s">
        <v>946</v>
      </c>
      <c r="F1067" s="89">
        <f>F1068</f>
        <v>1</v>
      </c>
      <c r="G1067" s="89">
        <f t="shared" ref="G1067:H1071" si="370">G1068</f>
        <v>0</v>
      </c>
      <c r="H1067" s="89">
        <f t="shared" si="370"/>
        <v>0</v>
      </c>
    </row>
    <row r="1068" spans="1:8" ht="57" x14ac:dyDescent="0.25">
      <c r="A1068" s="114" t="s">
        <v>299</v>
      </c>
      <c r="B1068" s="114" t="s">
        <v>300</v>
      </c>
      <c r="C1068" s="77" t="s">
        <v>252</v>
      </c>
      <c r="D1068" s="114"/>
      <c r="E1068" s="115" t="s">
        <v>850</v>
      </c>
      <c r="F1068" s="89">
        <f>F1069</f>
        <v>1</v>
      </c>
      <c r="G1068" s="89">
        <f t="shared" si="370"/>
        <v>0</v>
      </c>
      <c r="H1068" s="89">
        <f t="shared" si="370"/>
        <v>0</v>
      </c>
    </row>
    <row r="1069" spans="1:8" ht="22.8" x14ac:dyDescent="0.25">
      <c r="A1069" s="114" t="s">
        <v>299</v>
      </c>
      <c r="B1069" s="114" t="s">
        <v>300</v>
      </c>
      <c r="C1069" s="196" t="s">
        <v>876</v>
      </c>
      <c r="D1069" s="114"/>
      <c r="E1069" s="115" t="s">
        <v>873</v>
      </c>
      <c r="F1069" s="89">
        <f>F1070</f>
        <v>1</v>
      </c>
      <c r="G1069" s="89">
        <f t="shared" si="370"/>
        <v>0</v>
      </c>
      <c r="H1069" s="89">
        <f t="shared" si="370"/>
        <v>0</v>
      </c>
    </row>
    <row r="1070" spans="1:8" ht="34.200000000000003" x14ac:dyDescent="0.25">
      <c r="A1070" s="114" t="s">
        <v>299</v>
      </c>
      <c r="B1070" s="114" t="s">
        <v>300</v>
      </c>
      <c r="C1070" s="77" t="s">
        <v>1135</v>
      </c>
      <c r="D1070" s="114"/>
      <c r="E1070" s="115" t="s">
        <v>1134</v>
      </c>
      <c r="F1070" s="89">
        <f>F1071</f>
        <v>1</v>
      </c>
      <c r="G1070" s="89">
        <f t="shared" si="370"/>
        <v>0</v>
      </c>
      <c r="H1070" s="89">
        <f t="shared" si="370"/>
        <v>0</v>
      </c>
    </row>
    <row r="1071" spans="1:8" ht="22.8" x14ac:dyDescent="0.25">
      <c r="A1071" s="114" t="s">
        <v>299</v>
      </c>
      <c r="B1071" s="114" t="s">
        <v>300</v>
      </c>
      <c r="C1071" s="77" t="s">
        <v>1135</v>
      </c>
      <c r="D1071" s="124" t="s">
        <v>545</v>
      </c>
      <c r="E1071" s="132" t="s">
        <v>14</v>
      </c>
      <c r="F1071" s="89">
        <f>F1072</f>
        <v>1</v>
      </c>
      <c r="G1071" s="89">
        <f t="shared" si="370"/>
        <v>0</v>
      </c>
      <c r="H1071" s="89">
        <f t="shared" si="370"/>
        <v>0</v>
      </c>
    </row>
    <row r="1072" spans="1:8" ht="22.8" x14ac:dyDescent="0.25">
      <c r="A1072" s="114" t="s">
        <v>299</v>
      </c>
      <c r="B1072" s="114" t="s">
        <v>300</v>
      </c>
      <c r="C1072" s="77" t="s">
        <v>1135</v>
      </c>
      <c r="D1072" s="114" t="s">
        <v>118</v>
      </c>
      <c r="E1072" s="115" t="s">
        <v>119</v>
      </c>
      <c r="F1072" s="89">
        <v>1</v>
      </c>
      <c r="G1072" s="162">
        <v>0</v>
      </c>
      <c r="H1072" s="162">
        <v>0</v>
      </c>
    </row>
    <row r="1073" spans="1:8" ht="22.8" x14ac:dyDescent="0.25">
      <c r="A1073" s="114" t="s">
        <v>299</v>
      </c>
      <c r="B1073" s="114" t="s">
        <v>300</v>
      </c>
      <c r="C1073" s="113" t="s">
        <v>124</v>
      </c>
      <c r="D1073" s="113"/>
      <c r="E1073" s="115" t="s">
        <v>66</v>
      </c>
      <c r="F1073" s="89">
        <f>F1074</f>
        <v>80</v>
      </c>
      <c r="G1073" s="89">
        <f t="shared" ref="G1073:H1076" si="371">G1074</f>
        <v>0</v>
      </c>
      <c r="H1073" s="89">
        <f t="shared" si="371"/>
        <v>0</v>
      </c>
    </row>
    <row r="1074" spans="1:8" ht="22.8" x14ac:dyDescent="0.25">
      <c r="A1074" s="114" t="s">
        <v>299</v>
      </c>
      <c r="B1074" s="114" t="s">
        <v>300</v>
      </c>
      <c r="C1074" s="113" t="s">
        <v>176</v>
      </c>
      <c r="D1074" s="113"/>
      <c r="E1074" s="115" t="s">
        <v>177</v>
      </c>
      <c r="F1074" s="89">
        <f>F1075</f>
        <v>80</v>
      </c>
      <c r="G1074" s="89">
        <f t="shared" si="371"/>
        <v>0</v>
      </c>
      <c r="H1074" s="89">
        <f t="shared" si="371"/>
        <v>0</v>
      </c>
    </row>
    <row r="1075" spans="1:8" ht="22.8" x14ac:dyDescent="0.25">
      <c r="A1075" s="114" t="s">
        <v>299</v>
      </c>
      <c r="B1075" s="114" t="s">
        <v>300</v>
      </c>
      <c r="C1075" s="113" t="s">
        <v>758</v>
      </c>
      <c r="D1075" s="114"/>
      <c r="E1075" s="115" t="s">
        <v>534</v>
      </c>
      <c r="F1075" s="89">
        <f>F1076</f>
        <v>80</v>
      </c>
      <c r="G1075" s="89">
        <f t="shared" si="371"/>
        <v>0</v>
      </c>
      <c r="H1075" s="89">
        <f t="shared" si="371"/>
        <v>0</v>
      </c>
    </row>
    <row r="1076" spans="1:8" ht="22.8" x14ac:dyDescent="0.25">
      <c r="A1076" s="114" t="s">
        <v>299</v>
      </c>
      <c r="B1076" s="114" t="s">
        <v>300</v>
      </c>
      <c r="C1076" s="113" t="s">
        <v>758</v>
      </c>
      <c r="D1076" s="124" t="s">
        <v>545</v>
      </c>
      <c r="E1076" s="132" t="s">
        <v>14</v>
      </c>
      <c r="F1076" s="89">
        <f>F1077</f>
        <v>80</v>
      </c>
      <c r="G1076" s="89">
        <f t="shared" si="371"/>
        <v>0</v>
      </c>
      <c r="H1076" s="89">
        <f t="shared" si="371"/>
        <v>0</v>
      </c>
    </row>
    <row r="1077" spans="1:8" ht="45.6" x14ac:dyDescent="0.25">
      <c r="A1077" s="114" t="s">
        <v>299</v>
      </c>
      <c r="B1077" s="114" t="s">
        <v>300</v>
      </c>
      <c r="C1077" s="113" t="s">
        <v>758</v>
      </c>
      <c r="D1077" s="113" t="s">
        <v>1132</v>
      </c>
      <c r="E1077" s="115" t="s">
        <v>1133</v>
      </c>
      <c r="F1077" s="89">
        <v>80</v>
      </c>
      <c r="G1077" s="89">
        <v>0</v>
      </c>
      <c r="H1077" s="89">
        <v>0</v>
      </c>
    </row>
    <row r="1078" spans="1:8" ht="12" x14ac:dyDescent="0.25">
      <c r="A1078" s="111" t="s">
        <v>299</v>
      </c>
      <c r="B1078" s="111" t="s">
        <v>227</v>
      </c>
      <c r="C1078" s="197"/>
      <c r="D1078" s="198"/>
      <c r="E1078" s="170" t="s">
        <v>29</v>
      </c>
      <c r="F1078" s="91">
        <f>F1079+F1093+F1087+F1102</f>
        <v>66062.429000000004</v>
      </c>
      <c r="G1078" s="91">
        <f t="shared" ref="G1078:H1078" si="372">G1079+G1093+G1087+G1102</f>
        <v>33278.624000000003</v>
      </c>
      <c r="H1078" s="91">
        <f t="shared" si="372"/>
        <v>30657.358999999997</v>
      </c>
    </row>
    <row r="1079" spans="1:8" ht="45.6" x14ac:dyDescent="0.25">
      <c r="A1079" s="114" t="s">
        <v>299</v>
      </c>
      <c r="B1079" s="114" t="s">
        <v>227</v>
      </c>
      <c r="C1079" s="144" t="s">
        <v>132</v>
      </c>
      <c r="D1079" s="145"/>
      <c r="E1079" s="146" t="s">
        <v>974</v>
      </c>
      <c r="F1079" s="89">
        <f>F1080</f>
        <v>19863.7</v>
      </c>
      <c r="G1079" s="89">
        <f t="shared" ref="G1079:H1081" si="373">G1080</f>
        <v>19863.7</v>
      </c>
      <c r="H1079" s="89">
        <f t="shared" si="373"/>
        <v>19863.7</v>
      </c>
    </row>
    <row r="1080" spans="1:8" ht="22.8" x14ac:dyDescent="0.25">
      <c r="A1080" s="114" t="s">
        <v>299</v>
      </c>
      <c r="B1080" s="114" t="s">
        <v>227</v>
      </c>
      <c r="C1080" s="113" t="s">
        <v>133</v>
      </c>
      <c r="D1080" s="114"/>
      <c r="E1080" s="115" t="s">
        <v>111</v>
      </c>
      <c r="F1080" s="89">
        <f>F1081</f>
        <v>19863.7</v>
      </c>
      <c r="G1080" s="89">
        <f t="shared" si="373"/>
        <v>19863.7</v>
      </c>
      <c r="H1080" s="89">
        <f t="shared" si="373"/>
        <v>19863.7</v>
      </c>
    </row>
    <row r="1081" spans="1:8" ht="79.8" x14ac:dyDescent="0.25">
      <c r="A1081" s="114" t="s">
        <v>299</v>
      </c>
      <c r="B1081" s="114" t="s">
        <v>227</v>
      </c>
      <c r="C1081" s="113" t="s">
        <v>200</v>
      </c>
      <c r="D1081" s="114"/>
      <c r="E1081" s="115" t="s">
        <v>159</v>
      </c>
      <c r="F1081" s="89">
        <f>F1082</f>
        <v>19863.7</v>
      </c>
      <c r="G1081" s="89">
        <f t="shared" si="373"/>
        <v>19863.7</v>
      </c>
      <c r="H1081" s="89">
        <f t="shared" si="373"/>
        <v>19863.7</v>
      </c>
    </row>
    <row r="1082" spans="1:8" ht="79.8" x14ac:dyDescent="0.25">
      <c r="A1082" s="114" t="s">
        <v>299</v>
      </c>
      <c r="B1082" s="114" t="s">
        <v>227</v>
      </c>
      <c r="C1082" s="113" t="s">
        <v>491</v>
      </c>
      <c r="D1082" s="120"/>
      <c r="E1082" s="121" t="s">
        <v>216</v>
      </c>
      <c r="F1082" s="89">
        <f>F1086+F1083</f>
        <v>19863.7</v>
      </c>
      <c r="G1082" s="89">
        <f>G1086+G1083</f>
        <v>19863.7</v>
      </c>
      <c r="H1082" s="89">
        <f>H1086+H1083</f>
        <v>19863.7</v>
      </c>
    </row>
    <row r="1083" spans="1:8" ht="34.200000000000003" x14ac:dyDescent="0.25">
      <c r="A1083" s="114" t="s">
        <v>299</v>
      </c>
      <c r="B1083" s="114" t="s">
        <v>227</v>
      </c>
      <c r="C1083" s="113" t="s">
        <v>491</v>
      </c>
      <c r="D1083" s="124" t="s">
        <v>236</v>
      </c>
      <c r="E1083" s="132" t="s">
        <v>648</v>
      </c>
      <c r="F1083" s="89">
        <f>F1084</f>
        <v>595.9</v>
      </c>
      <c r="G1083" s="89">
        <f t="shared" ref="G1083:H1083" si="374">G1084</f>
        <v>595.9</v>
      </c>
      <c r="H1083" s="89">
        <f t="shared" si="374"/>
        <v>595.9</v>
      </c>
    </row>
    <row r="1084" spans="1:8" ht="22.8" x14ac:dyDescent="0.25">
      <c r="A1084" s="114" t="s">
        <v>299</v>
      </c>
      <c r="B1084" s="114" t="s">
        <v>227</v>
      </c>
      <c r="C1084" s="113" t="s">
        <v>491</v>
      </c>
      <c r="D1084" s="114" t="s">
        <v>238</v>
      </c>
      <c r="E1084" s="115" t="s">
        <v>634</v>
      </c>
      <c r="F1084" s="89">
        <v>595.9</v>
      </c>
      <c r="G1084" s="89">
        <v>595.9</v>
      </c>
      <c r="H1084" s="89">
        <v>595.9</v>
      </c>
    </row>
    <row r="1085" spans="1:8" ht="22.8" x14ac:dyDescent="0.25">
      <c r="A1085" s="114" t="s">
        <v>299</v>
      </c>
      <c r="B1085" s="114" t="s">
        <v>227</v>
      </c>
      <c r="C1085" s="113" t="s">
        <v>491</v>
      </c>
      <c r="D1085" s="124" t="s">
        <v>545</v>
      </c>
      <c r="E1085" s="132" t="s">
        <v>14</v>
      </c>
      <c r="F1085" s="89">
        <f>F1086</f>
        <v>19267.8</v>
      </c>
      <c r="G1085" s="89">
        <f t="shared" ref="G1085:H1085" si="375">G1086</f>
        <v>19267.8</v>
      </c>
      <c r="H1085" s="89">
        <f t="shared" si="375"/>
        <v>19267.8</v>
      </c>
    </row>
    <row r="1086" spans="1:8" ht="34.200000000000003" x14ac:dyDescent="0.25">
      <c r="A1086" s="114" t="s">
        <v>299</v>
      </c>
      <c r="B1086" s="114" t="s">
        <v>227</v>
      </c>
      <c r="C1086" s="113" t="s">
        <v>491</v>
      </c>
      <c r="D1086" s="114">
        <v>323</v>
      </c>
      <c r="E1086" s="115" t="s">
        <v>1026</v>
      </c>
      <c r="F1086" s="89">
        <v>19267.8</v>
      </c>
      <c r="G1086" s="89">
        <v>19267.8</v>
      </c>
      <c r="H1086" s="89">
        <v>19267.8</v>
      </c>
    </row>
    <row r="1087" spans="1:8" ht="34.200000000000003" x14ac:dyDescent="0.25">
      <c r="A1087" s="145" t="s">
        <v>299</v>
      </c>
      <c r="B1087" s="145" t="s">
        <v>227</v>
      </c>
      <c r="C1087" s="144" t="s">
        <v>390</v>
      </c>
      <c r="D1087" s="144"/>
      <c r="E1087" s="146" t="s">
        <v>973</v>
      </c>
      <c r="F1087" s="147">
        <f>F1088</f>
        <v>6690.6170000000002</v>
      </c>
      <c r="G1087" s="147">
        <f t="shared" ref="G1087:H1089" si="376">G1088</f>
        <v>1338.124</v>
      </c>
      <c r="H1087" s="147">
        <f t="shared" si="376"/>
        <v>1132.259</v>
      </c>
    </row>
    <row r="1088" spans="1:8" ht="34.200000000000003" x14ac:dyDescent="0.25">
      <c r="A1088" s="114" t="s">
        <v>299</v>
      </c>
      <c r="B1088" s="114" t="s">
        <v>227</v>
      </c>
      <c r="C1088" s="113" t="s">
        <v>518</v>
      </c>
      <c r="D1088" s="113"/>
      <c r="E1088" s="115" t="s">
        <v>655</v>
      </c>
      <c r="F1088" s="89">
        <f>F1089</f>
        <v>6690.6170000000002</v>
      </c>
      <c r="G1088" s="89">
        <f t="shared" si="376"/>
        <v>1338.124</v>
      </c>
      <c r="H1088" s="89">
        <f t="shared" si="376"/>
        <v>1132.259</v>
      </c>
    </row>
    <row r="1089" spans="1:8" ht="34.200000000000003" x14ac:dyDescent="0.25">
      <c r="A1089" s="114" t="s">
        <v>299</v>
      </c>
      <c r="B1089" s="114" t="s">
        <v>227</v>
      </c>
      <c r="C1089" s="113" t="s">
        <v>520</v>
      </c>
      <c r="D1089" s="113"/>
      <c r="E1089" s="115" t="s">
        <v>669</v>
      </c>
      <c r="F1089" s="89">
        <f>F1090</f>
        <v>6690.6170000000002</v>
      </c>
      <c r="G1089" s="89">
        <f t="shared" si="376"/>
        <v>1338.124</v>
      </c>
      <c r="H1089" s="89">
        <f t="shared" si="376"/>
        <v>1132.259</v>
      </c>
    </row>
    <row r="1090" spans="1:8" ht="34.200000000000003" x14ac:dyDescent="0.25">
      <c r="A1090" s="114" t="s">
        <v>299</v>
      </c>
      <c r="B1090" s="114" t="s">
        <v>227</v>
      </c>
      <c r="C1090" s="113" t="s">
        <v>686</v>
      </c>
      <c r="D1090" s="113"/>
      <c r="E1090" s="115" t="s">
        <v>31</v>
      </c>
      <c r="F1090" s="89">
        <f t="shared" ref="F1090:H1091" si="377">F1091</f>
        <v>6690.6170000000002</v>
      </c>
      <c r="G1090" s="89">
        <f t="shared" si="377"/>
        <v>1338.124</v>
      </c>
      <c r="H1090" s="89">
        <f t="shared" si="377"/>
        <v>1132.259</v>
      </c>
    </row>
    <row r="1091" spans="1:8" ht="22.8" x14ac:dyDescent="0.25">
      <c r="A1091" s="114" t="s">
        <v>299</v>
      </c>
      <c r="B1091" s="114" t="s">
        <v>227</v>
      </c>
      <c r="C1091" s="113" t="s">
        <v>686</v>
      </c>
      <c r="D1091" s="124" t="s">
        <v>545</v>
      </c>
      <c r="E1091" s="132" t="s">
        <v>14</v>
      </c>
      <c r="F1091" s="89">
        <f t="shared" si="377"/>
        <v>6690.6170000000002</v>
      </c>
      <c r="G1091" s="89">
        <f t="shared" si="377"/>
        <v>1338.124</v>
      </c>
      <c r="H1091" s="89">
        <f t="shared" si="377"/>
        <v>1132.259</v>
      </c>
    </row>
    <row r="1092" spans="1:8" ht="22.8" x14ac:dyDescent="0.25">
      <c r="A1092" s="114" t="s">
        <v>299</v>
      </c>
      <c r="B1092" s="114" t="s">
        <v>227</v>
      </c>
      <c r="C1092" s="113" t="s">
        <v>686</v>
      </c>
      <c r="D1092" s="114" t="s">
        <v>118</v>
      </c>
      <c r="E1092" s="115" t="s">
        <v>119</v>
      </c>
      <c r="F1092" s="89">
        <v>6690.6170000000002</v>
      </c>
      <c r="G1092" s="89">
        <v>1338.124</v>
      </c>
      <c r="H1092" s="89">
        <v>1132.259</v>
      </c>
    </row>
    <row r="1093" spans="1:8" ht="45.6" x14ac:dyDescent="0.25">
      <c r="A1093" s="145" t="s">
        <v>299</v>
      </c>
      <c r="B1093" s="145" t="s">
        <v>227</v>
      </c>
      <c r="C1093" s="144" t="s">
        <v>43</v>
      </c>
      <c r="D1093" s="145"/>
      <c r="E1093" s="146" t="s">
        <v>781</v>
      </c>
      <c r="F1093" s="147">
        <f>F1094</f>
        <v>19322.8</v>
      </c>
      <c r="G1093" s="147">
        <f t="shared" ref="G1093:H1093" si="378">G1094</f>
        <v>12076.8</v>
      </c>
      <c r="H1093" s="147">
        <f t="shared" si="378"/>
        <v>9661.4</v>
      </c>
    </row>
    <row r="1094" spans="1:8" ht="34.200000000000003" x14ac:dyDescent="0.25">
      <c r="A1094" s="114" t="s">
        <v>299</v>
      </c>
      <c r="B1094" s="114" t="s">
        <v>227</v>
      </c>
      <c r="C1094" s="113" t="s">
        <v>44</v>
      </c>
      <c r="D1094" s="113"/>
      <c r="E1094" s="115" t="s">
        <v>701</v>
      </c>
      <c r="F1094" s="89">
        <f>F1095</f>
        <v>19322.8</v>
      </c>
      <c r="G1094" s="89">
        <f>G1095</f>
        <v>12076.8</v>
      </c>
      <c r="H1094" s="89">
        <f>H1095</f>
        <v>9661.4</v>
      </c>
    </row>
    <row r="1095" spans="1:8" ht="45.6" x14ac:dyDescent="0.25">
      <c r="A1095" s="114" t="s">
        <v>299</v>
      </c>
      <c r="B1095" s="114" t="s">
        <v>227</v>
      </c>
      <c r="C1095" s="113" t="s">
        <v>45</v>
      </c>
      <c r="D1095" s="113"/>
      <c r="E1095" s="115" t="s">
        <v>702</v>
      </c>
      <c r="F1095" s="89">
        <f>F1099+F1096</f>
        <v>19322.8</v>
      </c>
      <c r="G1095" s="89">
        <f>G1099+G1096</f>
        <v>12076.8</v>
      </c>
      <c r="H1095" s="89">
        <f>H1099+H1096</f>
        <v>9661.4</v>
      </c>
    </row>
    <row r="1096" spans="1:8" ht="79.8" x14ac:dyDescent="0.25">
      <c r="A1096" s="114" t="s">
        <v>299</v>
      </c>
      <c r="B1096" s="114" t="s">
        <v>227</v>
      </c>
      <c r="C1096" s="77" t="s">
        <v>747</v>
      </c>
      <c r="D1096" s="120"/>
      <c r="E1096" s="156" t="s">
        <v>570</v>
      </c>
      <c r="F1096" s="89">
        <f t="shared" ref="F1096:H1097" si="379">F1097</f>
        <v>9661.4</v>
      </c>
      <c r="G1096" s="89">
        <f t="shared" si="379"/>
        <v>4830.7</v>
      </c>
      <c r="H1096" s="89">
        <f t="shared" si="379"/>
        <v>4830.7</v>
      </c>
    </row>
    <row r="1097" spans="1:8" ht="45.6" x14ac:dyDescent="0.25">
      <c r="A1097" s="114" t="s">
        <v>299</v>
      </c>
      <c r="B1097" s="114" t="s">
        <v>227</v>
      </c>
      <c r="C1097" s="77" t="s">
        <v>747</v>
      </c>
      <c r="D1097" s="124">
        <v>400</v>
      </c>
      <c r="E1097" s="132" t="s">
        <v>197</v>
      </c>
      <c r="F1097" s="89">
        <f t="shared" si="379"/>
        <v>9661.4</v>
      </c>
      <c r="G1097" s="89">
        <f t="shared" si="379"/>
        <v>4830.7</v>
      </c>
      <c r="H1097" s="89">
        <f t="shared" si="379"/>
        <v>4830.7</v>
      </c>
    </row>
    <row r="1098" spans="1:8" ht="57" x14ac:dyDescent="0.25">
      <c r="A1098" s="114" t="s">
        <v>299</v>
      </c>
      <c r="B1098" s="114" t="s">
        <v>227</v>
      </c>
      <c r="C1098" s="77" t="s">
        <v>747</v>
      </c>
      <c r="D1098" s="114">
        <v>412</v>
      </c>
      <c r="E1098" s="115" t="s">
        <v>182</v>
      </c>
      <c r="F1098" s="89">
        <v>9661.4</v>
      </c>
      <c r="G1098" s="89">
        <v>4830.7</v>
      </c>
      <c r="H1098" s="89">
        <v>4830.7</v>
      </c>
    </row>
    <row r="1099" spans="1:8" ht="102.6" x14ac:dyDescent="0.25">
      <c r="A1099" s="114" t="s">
        <v>299</v>
      </c>
      <c r="B1099" s="114" t="s">
        <v>227</v>
      </c>
      <c r="C1099" s="77" t="s">
        <v>989</v>
      </c>
      <c r="D1099" s="120"/>
      <c r="E1099" s="156" t="s">
        <v>78</v>
      </c>
      <c r="F1099" s="89">
        <f t="shared" ref="F1099:H1100" si="380">F1100</f>
        <v>9661.4</v>
      </c>
      <c r="G1099" s="89">
        <f t="shared" si="380"/>
        <v>7246.1</v>
      </c>
      <c r="H1099" s="89">
        <f t="shared" si="380"/>
        <v>4830.7</v>
      </c>
    </row>
    <row r="1100" spans="1:8" ht="45.6" x14ac:dyDescent="0.25">
      <c r="A1100" s="114" t="s">
        <v>299</v>
      </c>
      <c r="B1100" s="114" t="s">
        <v>227</v>
      </c>
      <c r="C1100" s="77" t="s">
        <v>989</v>
      </c>
      <c r="D1100" s="124">
        <v>400</v>
      </c>
      <c r="E1100" s="132" t="s">
        <v>197</v>
      </c>
      <c r="F1100" s="89">
        <f t="shared" si="380"/>
        <v>9661.4</v>
      </c>
      <c r="G1100" s="89">
        <f t="shared" si="380"/>
        <v>7246.1</v>
      </c>
      <c r="H1100" s="89">
        <f t="shared" si="380"/>
        <v>4830.7</v>
      </c>
    </row>
    <row r="1101" spans="1:8" ht="57" x14ac:dyDescent="0.25">
      <c r="A1101" s="114" t="s">
        <v>299</v>
      </c>
      <c r="B1101" s="114" t="s">
        <v>227</v>
      </c>
      <c r="C1101" s="77" t="s">
        <v>989</v>
      </c>
      <c r="D1101" s="114">
        <v>412</v>
      </c>
      <c r="E1101" s="115" t="s">
        <v>182</v>
      </c>
      <c r="F1101" s="89">
        <v>9661.4</v>
      </c>
      <c r="G1101" s="162">
        <v>7246.1</v>
      </c>
      <c r="H1101" s="162">
        <v>4830.7</v>
      </c>
    </row>
    <row r="1102" spans="1:8" ht="57" x14ac:dyDescent="0.25">
      <c r="A1102" s="114" t="s">
        <v>299</v>
      </c>
      <c r="B1102" s="114" t="s">
        <v>227</v>
      </c>
      <c r="C1102" s="163" t="s">
        <v>251</v>
      </c>
      <c r="D1102" s="145"/>
      <c r="E1102" s="146" t="s">
        <v>946</v>
      </c>
      <c r="F1102" s="89">
        <f>F1103</f>
        <v>20185.311999999998</v>
      </c>
      <c r="G1102" s="89">
        <f t="shared" ref="G1102:H1109" si="381">G1103</f>
        <v>0</v>
      </c>
      <c r="H1102" s="89">
        <f t="shared" si="381"/>
        <v>0</v>
      </c>
    </row>
    <row r="1103" spans="1:8" ht="57" x14ac:dyDescent="0.25">
      <c r="A1103" s="114" t="s">
        <v>299</v>
      </c>
      <c r="B1103" s="114" t="s">
        <v>227</v>
      </c>
      <c r="C1103" s="77" t="s">
        <v>252</v>
      </c>
      <c r="D1103" s="114"/>
      <c r="E1103" s="115" t="s">
        <v>850</v>
      </c>
      <c r="F1103" s="89">
        <f>F1104</f>
        <v>20185.311999999998</v>
      </c>
      <c r="G1103" s="89">
        <f t="shared" si="381"/>
        <v>0</v>
      </c>
      <c r="H1103" s="89">
        <f t="shared" si="381"/>
        <v>0</v>
      </c>
    </row>
    <row r="1104" spans="1:8" ht="22.8" x14ac:dyDescent="0.25">
      <c r="A1104" s="114" t="s">
        <v>299</v>
      </c>
      <c r="B1104" s="114" t="s">
        <v>227</v>
      </c>
      <c r="C1104" s="196" t="s">
        <v>876</v>
      </c>
      <c r="D1104" s="114"/>
      <c r="E1104" s="115" t="s">
        <v>873</v>
      </c>
      <c r="F1104" s="89">
        <f>F1108+F1105</f>
        <v>20185.311999999998</v>
      </c>
      <c r="G1104" s="89">
        <f t="shared" ref="G1104:H1104" si="382">G1108+G1105</f>
        <v>0</v>
      </c>
      <c r="H1104" s="89">
        <f t="shared" si="382"/>
        <v>0</v>
      </c>
    </row>
    <row r="1105" spans="1:8" ht="34.200000000000003" x14ac:dyDescent="0.25">
      <c r="A1105" s="114" t="s">
        <v>299</v>
      </c>
      <c r="B1105" s="114" t="s">
        <v>227</v>
      </c>
      <c r="C1105" s="77" t="s">
        <v>1109</v>
      </c>
      <c r="D1105" s="114"/>
      <c r="E1105" s="115" t="s">
        <v>1110</v>
      </c>
      <c r="F1105" s="89">
        <f>F1106</f>
        <v>16148.25</v>
      </c>
      <c r="G1105" s="89">
        <f t="shared" si="381"/>
        <v>0</v>
      </c>
      <c r="H1105" s="89">
        <f t="shared" si="381"/>
        <v>0</v>
      </c>
    </row>
    <row r="1106" spans="1:8" ht="22.8" x14ac:dyDescent="0.25">
      <c r="A1106" s="114" t="s">
        <v>299</v>
      </c>
      <c r="B1106" s="114" t="s">
        <v>227</v>
      </c>
      <c r="C1106" s="77" t="s">
        <v>1109</v>
      </c>
      <c r="D1106" s="124" t="s">
        <v>545</v>
      </c>
      <c r="E1106" s="132" t="s">
        <v>14</v>
      </c>
      <c r="F1106" s="89">
        <f>F1107</f>
        <v>16148.25</v>
      </c>
      <c r="G1106" s="89">
        <f t="shared" si="381"/>
        <v>0</v>
      </c>
      <c r="H1106" s="89">
        <f t="shared" si="381"/>
        <v>0</v>
      </c>
    </row>
    <row r="1107" spans="1:8" ht="22.8" x14ac:dyDescent="0.25">
      <c r="A1107" s="114" t="s">
        <v>299</v>
      </c>
      <c r="B1107" s="114" t="s">
        <v>227</v>
      </c>
      <c r="C1107" s="77" t="s">
        <v>1109</v>
      </c>
      <c r="D1107" s="114" t="s">
        <v>118</v>
      </c>
      <c r="E1107" s="115" t="s">
        <v>119</v>
      </c>
      <c r="F1107" s="89">
        <v>16148.25</v>
      </c>
      <c r="G1107" s="162">
        <v>0</v>
      </c>
      <c r="H1107" s="162">
        <v>0</v>
      </c>
    </row>
    <row r="1108" spans="1:8" ht="45.6" x14ac:dyDescent="0.25">
      <c r="A1108" s="114" t="s">
        <v>299</v>
      </c>
      <c r="B1108" s="114" t="s">
        <v>227</v>
      </c>
      <c r="C1108" s="77" t="s">
        <v>875</v>
      </c>
      <c r="D1108" s="114"/>
      <c r="E1108" s="115" t="s">
        <v>874</v>
      </c>
      <c r="F1108" s="89">
        <f>F1109</f>
        <v>4037.0619999999999</v>
      </c>
      <c r="G1108" s="89">
        <f t="shared" si="381"/>
        <v>0</v>
      </c>
      <c r="H1108" s="89">
        <f t="shared" si="381"/>
        <v>0</v>
      </c>
    </row>
    <row r="1109" spans="1:8" ht="22.8" x14ac:dyDescent="0.25">
      <c r="A1109" s="114" t="s">
        <v>299</v>
      </c>
      <c r="B1109" s="114" t="s">
        <v>227</v>
      </c>
      <c r="C1109" s="77" t="s">
        <v>875</v>
      </c>
      <c r="D1109" s="124" t="s">
        <v>545</v>
      </c>
      <c r="E1109" s="132" t="s">
        <v>14</v>
      </c>
      <c r="F1109" s="89">
        <f>F1110</f>
        <v>4037.0619999999999</v>
      </c>
      <c r="G1109" s="89">
        <f t="shared" si="381"/>
        <v>0</v>
      </c>
      <c r="H1109" s="89">
        <f t="shared" si="381"/>
        <v>0</v>
      </c>
    </row>
    <row r="1110" spans="1:8" ht="22.8" x14ac:dyDescent="0.25">
      <c r="A1110" s="114" t="s">
        <v>299</v>
      </c>
      <c r="B1110" s="114" t="s">
        <v>227</v>
      </c>
      <c r="C1110" s="77" t="s">
        <v>875</v>
      </c>
      <c r="D1110" s="114" t="s">
        <v>118</v>
      </c>
      <c r="E1110" s="115" t="s">
        <v>119</v>
      </c>
      <c r="F1110" s="89">
        <v>4037.0619999999999</v>
      </c>
      <c r="G1110" s="162">
        <v>0</v>
      </c>
      <c r="H1110" s="162">
        <v>0</v>
      </c>
    </row>
    <row r="1111" spans="1:8" ht="22.8" x14ac:dyDescent="0.25">
      <c r="A1111" s="111">
        <v>10</v>
      </c>
      <c r="B1111" s="110" t="s">
        <v>22</v>
      </c>
      <c r="C1111" s="177"/>
      <c r="D1111" s="111"/>
      <c r="E1111" s="112" t="s">
        <v>642</v>
      </c>
      <c r="F1111" s="91">
        <f>F1112</f>
        <v>824.2</v>
      </c>
      <c r="G1111" s="91">
        <f>G1112</f>
        <v>507</v>
      </c>
      <c r="H1111" s="91">
        <f>H1112</f>
        <v>507</v>
      </c>
    </row>
    <row r="1112" spans="1:8" ht="57" x14ac:dyDescent="0.25">
      <c r="A1112" s="145">
        <v>10</v>
      </c>
      <c r="B1112" s="144" t="s">
        <v>22</v>
      </c>
      <c r="C1112" s="144" t="s">
        <v>386</v>
      </c>
      <c r="D1112" s="145"/>
      <c r="E1112" s="146" t="s">
        <v>748</v>
      </c>
      <c r="F1112" s="147">
        <f t="shared" ref="F1112:H1113" si="383">F1113</f>
        <v>824.2</v>
      </c>
      <c r="G1112" s="147">
        <f t="shared" si="383"/>
        <v>507</v>
      </c>
      <c r="H1112" s="147">
        <f t="shared" si="383"/>
        <v>507</v>
      </c>
    </row>
    <row r="1113" spans="1:8" ht="68.400000000000006" x14ac:dyDescent="0.25">
      <c r="A1113" s="114">
        <v>10</v>
      </c>
      <c r="B1113" s="113" t="s">
        <v>22</v>
      </c>
      <c r="C1113" s="113" t="s">
        <v>387</v>
      </c>
      <c r="D1113" s="114"/>
      <c r="E1113" s="115" t="s">
        <v>749</v>
      </c>
      <c r="F1113" s="89">
        <f t="shared" si="383"/>
        <v>824.2</v>
      </c>
      <c r="G1113" s="89">
        <f t="shared" si="383"/>
        <v>507</v>
      </c>
      <c r="H1113" s="89">
        <f t="shared" si="383"/>
        <v>507</v>
      </c>
    </row>
    <row r="1114" spans="1:8" ht="45.6" x14ac:dyDescent="0.25">
      <c r="A1114" s="114">
        <v>10</v>
      </c>
      <c r="B1114" s="113" t="s">
        <v>22</v>
      </c>
      <c r="C1114" s="113" t="s">
        <v>389</v>
      </c>
      <c r="D1114" s="114"/>
      <c r="E1114" s="115" t="s">
        <v>750</v>
      </c>
      <c r="F1114" s="89">
        <f>F1115+F1118+F1121+F1124</f>
        <v>824.2</v>
      </c>
      <c r="G1114" s="89">
        <f>G1115+G1118</f>
        <v>507</v>
      </c>
      <c r="H1114" s="89">
        <f>H1115+H1118</f>
        <v>507</v>
      </c>
    </row>
    <row r="1115" spans="1:8" ht="34.200000000000003" x14ac:dyDescent="0.25">
      <c r="A1115" s="114">
        <v>10</v>
      </c>
      <c r="B1115" s="113" t="s">
        <v>22</v>
      </c>
      <c r="C1115" s="113" t="s">
        <v>488</v>
      </c>
      <c r="D1115" s="114"/>
      <c r="E1115" s="115" t="s">
        <v>751</v>
      </c>
      <c r="F1115" s="89">
        <f t="shared" ref="F1115:H1116" si="384">F1116</f>
        <v>207</v>
      </c>
      <c r="G1115" s="89">
        <f t="shared" si="384"/>
        <v>207</v>
      </c>
      <c r="H1115" s="89">
        <f t="shared" si="384"/>
        <v>207</v>
      </c>
    </row>
    <row r="1116" spans="1:8" ht="22.8" x14ac:dyDescent="0.25">
      <c r="A1116" s="114">
        <v>10</v>
      </c>
      <c r="B1116" s="113" t="s">
        <v>22</v>
      </c>
      <c r="C1116" s="113" t="s">
        <v>488</v>
      </c>
      <c r="D1116" s="124" t="s">
        <v>545</v>
      </c>
      <c r="E1116" s="132" t="s">
        <v>14</v>
      </c>
      <c r="F1116" s="89">
        <f t="shared" si="384"/>
        <v>207</v>
      </c>
      <c r="G1116" s="89">
        <f t="shared" si="384"/>
        <v>207</v>
      </c>
      <c r="H1116" s="89">
        <f t="shared" si="384"/>
        <v>207</v>
      </c>
    </row>
    <row r="1117" spans="1:8" ht="22.8" x14ac:dyDescent="0.25">
      <c r="A1117" s="114">
        <v>10</v>
      </c>
      <c r="B1117" s="113" t="s">
        <v>22</v>
      </c>
      <c r="C1117" s="113" t="s">
        <v>488</v>
      </c>
      <c r="D1117" s="114">
        <v>330</v>
      </c>
      <c r="E1117" s="115" t="s">
        <v>641</v>
      </c>
      <c r="F1117" s="89">
        <v>207</v>
      </c>
      <c r="G1117" s="89">
        <v>207</v>
      </c>
      <c r="H1117" s="89">
        <v>207</v>
      </c>
    </row>
    <row r="1118" spans="1:8" ht="68.400000000000006" x14ac:dyDescent="0.25">
      <c r="A1118" s="114">
        <v>10</v>
      </c>
      <c r="B1118" s="113" t="s">
        <v>22</v>
      </c>
      <c r="C1118" s="113" t="s">
        <v>489</v>
      </c>
      <c r="D1118" s="114"/>
      <c r="E1118" s="115" t="s">
        <v>752</v>
      </c>
      <c r="F1118" s="89">
        <f t="shared" ref="F1118:H1119" si="385">F1119</f>
        <v>300</v>
      </c>
      <c r="G1118" s="89">
        <f t="shared" si="385"/>
        <v>300</v>
      </c>
      <c r="H1118" s="89">
        <f t="shared" si="385"/>
        <v>300</v>
      </c>
    </row>
    <row r="1119" spans="1:8" ht="45.6" x14ac:dyDescent="0.25">
      <c r="A1119" s="114">
        <v>10</v>
      </c>
      <c r="B1119" s="113" t="s">
        <v>22</v>
      </c>
      <c r="C1119" s="113" t="s">
        <v>489</v>
      </c>
      <c r="D1119" s="119" t="s">
        <v>276</v>
      </c>
      <c r="E1119" s="132" t="s">
        <v>635</v>
      </c>
      <c r="F1119" s="89">
        <f t="shared" si="385"/>
        <v>300</v>
      </c>
      <c r="G1119" s="89">
        <f t="shared" si="385"/>
        <v>300</v>
      </c>
      <c r="H1119" s="89">
        <f t="shared" si="385"/>
        <v>300</v>
      </c>
    </row>
    <row r="1120" spans="1:8" ht="34.200000000000003" x14ac:dyDescent="0.25">
      <c r="A1120" s="114">
        <v>10</v>
      </c>
      <c r="B1120" s="113" t="s">
        <v>22</v>
      </c>
      <c r="C1120" s="113" t="s">
        <v>489</v>
      </c>
      <c r="D1120" s="114">
        <v>633</v>
      </c>
      <c r="E1120" s="115" t="s">
        <v>636</v>
      </c>
      <c r="F1120" s="89">
        <v>300</v>
      </c>
      <c r="G1120" s="89">
        <v>300</v>
      </c>
      <c r="H1120" s="89">
        <v>300</v>
      </c>
    </row>
    <row r="1121" spans="1:8" ht="57" x14ac:dyDescent="0.25">
      <c r="A1121" s="114">
        <v>10</v>
      </c>
      <c r="B1121" s="113" t="s">
        <v>22</v>
      </c>
      <c r="C1121" s="113" t="s">
        <v>619</v>
      </c>
      <c r="D1121" s="114"/>
      <c r="E1121" s="115" t="s">
        <v>1161</v>
      </c>
      <c r="F1121" s="89">
        <f>F1122</f>
        <v>200</v>
      </c>
      <c r="G1121" s="89">
        <f t="shared" ref="G1121:H1122" si="386">G1122</f>
        <v>0</v>
      </c>
      <c r="H1121" s="89">
        <f t="shared" si="386"/>
        <v>0</v>
      </c>
    </row>
    <row r="1122" spans="1:8" ht="45.6" x14ac:dyDescent="0.25">
      <c r="A1122" s="114">
        <v>10</v>
      </c>
      <c r="B1122" s="113" t="s">
        <v>22</v>
      </c>
      <c r="C1122" s="113" t="s">
        <v>619</v>
      </c>
      <c r="D1122" s="119" t="s">
        <v>276</v>
      </c>
      <c r="E1122" s="132" t="s">
        <v>635</v>
      </c>
      <c r="F1122" s="89">
        <f>F1123</f>
        <v>200</v>
      </c>
      <c r="G1122" s="89">
        <f t="shared" si="386"/>
        <v>0</v>
      </c>
      <c r="H1122" s="89">
        <f t="shared" si="386"/>
        <v>0</v>
      </c>
    </row>
    <row r="1123" spans="1:8" ht="34.200000000000003" x14ac:dyDescent="0.25">
      <c r="A1123" s="114">
        <v>10</v>
      </c>
      <c r="B1123" s="113" t="s">
        <v>22</v>
      </c>
      <c r="C1123" s="113" t="s">
        <v>619</v>
      </c>
      <c r="D1123" s="114">
        <v>633</v>
      </c>
      <c r="E1123" s="115" t="s">
        <v>636</v>
      </c>
      <c r="F1123" s="89">
        <v>200</v>
      </c>
      <c r="G1123" s="89">
        <v>0</v>
      </c>
      <c r="H1123" s="89">
        <v>0</v>
      </c>
    </row>
    <row r="1124" spans="1:8" ht="68.400000000000006" x14ac:dyDescent="0.25">
      <c r="A1124" s="114">
        <v>10</v>
      </c>
      <c r="B1124" s="113" t="s">
        <v>22</v>
      </c>
      <c r="C1124" s="113" t="s">
        <v>1102</v>
      </c>
      <c r="D1124" s="114"/>
      <c r="E1124" s="115" t="s">
        <v>1160</v>
      </c>
      <c r="F1124" s="89">
        <f>F1125</f>
        <v>117.2</v>
      </c>
      <c r="G1124" s="89">
        <f t="shared" ref="G1124:H1125" si="387">G1125</f>
        <v>0</v>
      </c>
      <c r="H1124" s="89">
        <f t="shared" si="387"/>
        <v>0</v>
      </c>
    </row>
    <row r="1125" spans="1:8" ht="45.6" x14ac:dyDescent="0.25">
      <c r="A1125" s="114">
        <v>10</v>
      </c>
      <c r="B1125" s="113" t="s">
        <v>22</v>
      </c>
      <c r="C1125" s="113" t="s">
        <v>1102</v>
      </c>
      <c r="D1125" s="119" t="s">
        <v>276</v>
      </c>
      <c r="E1125" s="132" t="s">
        <v>635</v>
      </c>
      <c r="F1125" s="89">
        <f>F1126</f>
        <v>117.2</v>
      </c>
      <c r="G1125" s="89">
        <f t="shared" si="387"/>
        <v>0</v>
      </c>
      <c r="H1125" s="89">
        <f t="shared" si="387"/>
        <v>0</v>
      </c>
    </row>
    <row r="1126" spans="1:8" ht="34.200000000000003" x14ac:dyDescent="0.25">
      <c r="A1126" s="114">
        <v>10</v>
      </c>
      <c r="B1126" s="113" t="s">
        <v>22</v>
      </c>
      <c r="C1126" s="113" t="s">
        <v>1102</v>
      </c>
      <c r="D1126" s="114">
        <v>633</v>
      </c>
      <c r="E1126" s="115" t="s">
        <v>636</v>
      </c>
      <c r="F1126" s="89">
        <v>117.2</v>
      </c>
      <c r="G1126" s="89">
        <v>0</v>
      </c>
      <c r="H1126" s="89">
        <v>0</v>
      </c>
    </row>
    <row r="1127" spans="1:8" ht="12" x14ac:dyDescent="0.25">
      <c r="A1127" s="143" t="s">
        <v>302</v>
      </c>
      <c r="B1127" s="143" t="s">
        <v>228</v>
      </c>
      <c r="C1127" s="116"/>
      <c r="D1127" s="143"/>
      <c r="E1127" s="171" t="s">
        <v>303</v>
      </c>
      <c r="F1127" s="128">
        <f>F1128+F1135+F1166</f>
        <v>34095.785999999993</v>
      </c>
      <c r="G1127" s="128">
        <f>G1128+G1135+G1166</f>
        <v>23210.562999999998</v>
      </c>
      <c r="H1127" s="128">
        <f>H1128+H1135+H1166</f>
        <v>23210.562999999998</v>
      </c>
    </row>
    <row r="1128" spans="1:8" x14ac:dyDescent="0.25">
      <c r="A1128" s="111">
        <v>11</v>
      </c>
      <c r="B1128" s="110" t="s">
        <v>234</v>
      </c>
      <c r="C1128" s="110"/>
      <c r="D1128" s="111"/>
      <c r="E1128" s="112" t="s">
        <v>1062</v>
      </c>
      <c r="F1128" s="91">
        <f t="shared" ref="F1128:H1133" si="388">F1129</f>
        <v>1502.366</v>
      </c>
      <c r="G1128" s="91">
        <f t="shared" si="388"/>
        <v>1502.366</v>
      </c>
      <c r="H1128" s="91">
        <f t="shared" si="388"/>
        <v>1502.366</v>
      </c>
    </row>
    <row r="1129" spans="1:8" ht="45.6" x14ac:dyDescent="0.25">
      <c r="A1129" s="113">
        <v>11</v>
      </c>
      <c r="B1129" s="113" t="s">
        <v>234</v>
      </c>
      <c r="C1129" s="144" t="s">
        <v>399</v>
      </c>
      <c r="D1129" s="145"/>
      <c r="E1129" s="146" t="s">
        <v>964</v>
      </c>
      <c r="F1129" s="147">
        <f t="shared" si="388"/>
        <v>1502.366</v>
      </c>
      <c r="G1129" s="147">
        <f t="shared" si="388"/>
        <v>1502.366</v>
      </c>
      <c r="H1129" s="147">
        <f t="shared" si="388"/>
        <v>1502.366</v>
      </c>
    </row>
    <row r="1130" spans="1:8" ht="45.6" x14ac:dyDescent="0.25">
      <c r="A1130" s="113">
        <v>11</v>
      </c>
      <c r="B1130" s="113" t="s">
        <v>234</v>
      </c>
      <c r="C1130" s="113" t="s">
        <v>402</v>
      </c>
      <c r="D1130" s="114"/>
      <c r="E1130" s="115" t="s">
        <v>678</v>
      </c>
      <c r="F1130" s="89">
        <f t="shared" si="388"/>
        <v>1502.366</v>
      </c>
      <c r="G1130" s="89">
        <f t="shared" si="388"/>
        <v>1502.366</v>
      </c>
      <c r="H1130" s="89">
        <f t="shared" si="388"/>
        <v>1502.366</v>
      </c>
    </row>
    <row r="1131" spans="1:8" ht="57" x14ac:dyDescent="0.25">
      <c r="A1131" s="113">
        <v>11</v>
      </c>
      <c r="B1131" s="113" t="s">
        <v>234</v>
      </c>
      <c r="C1131" s="113" t="s">
        <v>514</v>
      </c>
      <c r="D1131" s="114"/>
      <c r="E1131" s="115" t="s">
        <v>116</v>
      </c>
      <c r="F1131" s="89">
        <f t="shared" si="388"/>
        <v>1502.366</v>
      </c>
      <c r="G1131" s="89">
        <f t="shared" si="388"/>
        <v>1502.366</v>
      </c>
      <c r="H1131" s="89">
        <f t="shared" si="388"/>
        <v>1502.366</v>
      </c>
    </row>
    <row r="1132" spans="1:8" ht="57" x14ac:dyDescent="0.25">
      <c r="A1132" s="113">
        <v>11</v>
      </c>
      <c r="B1132" s="113" t="s">
        <v>234</v>
      </c>
      <c r="C1132" s="113" t="s">
        <v>496</v>
      </c>
      <c r="D1132" s="114"/>
      <c r="E1132" s="115" t="s">
        <v>1018</v>
      </c>
      <c r="F1132" s="89">
        <f t="shared" si="388"/>
        <v>1502.366</v>
      </c>
      <c r="G1132" s="89">
        <f t="shared" si="388"/>
        <v>1502.366</v>
      </c>
      <c r="H1132" s="89">
        <f t="shared" si="388"/>
        <v>1502.366</v>
      </c>
    </row>
    <row r="1133" spans="1:8" ht="45.6" x14ac:dyDescent="0.25">
      <c r="A1133" s="113">
        <v>11</v>
      </c>
      <c r="B1133" s="113" t="s">
        <v>234</v>
      </c>
      <c r="C1133" s="113" t="s">
        <v>496</v>
      </c>
      <c r="D1133" s="119" t="s">
        <v>276</v>
      </c>
      <c r="E1133" s="132" t="s">
        <v>635</v>
      </c>
      <c r="F1133" s="89">
        <f t="shared" si="388"/>
        <v>1502.366</v>
      </c>
      <c r="G1133" s="89">
        <f t="shared" si="388"/>
        <v>1502.366</v>
      </c>
      <c r="H1133" s="89">
        <f t="shared" si="388"/>
        <v>1502.366</v>
      </c>
    </row>
    <row r="1134" spans="1:8" ht="68.400000000000006" x14ac:dyDescent="0.25">
      <c r="A1134" s="113">
        <v>11</v>
      </c>
      <c r="B1134" s="113" t="s">
        <v>234</v>
      </c>
      <c r="C1134" s="113" t="s">
        <v>496</v>
      </c>
      <c r="D1134" s="114" t="s">
        <v>377</v>
      </c>
      <c r="E1134" s="115" t="s">
        <v>615</v>
      </c>
      <c r="F1134" s="89">
        <v>1502.366</v>
      </c>
      <c r="G1134" s="89">
        <v>1502.366</v>
      </c>
      <c r="H1134" s="89">
        <v>1502.366</v>
      </c>
    </row>
    <row r="1135" spans="1:8" x14ac:dyDescent="0.25">
      <c r="A1135" s="111" t="s">
        <v>302</v>
      </c>
      <c r="B1135" s="111" t="s">
        <v>274</v>
      </c>
      <c r="C1135" s="110"/>
      <c r="D1135" s="111"/>
      <c r="E1135" s="112" t="s">
        <v>304</v>
      </c>
      <c r="F1135" s="91">
        <f t="shared" ref="F1135:H1135" si="389">F1136</f>
        <v>13028.717999999999</v>
      </c>
      <c r="G1135" s="91">
        <f t="shared" si="389"/>
        <v>9443.9329999999991</v>
      </c>
      <c r="H1135" s="91">
        <f t="shared" si="389"/>
        <v>9443.9329999999991</v>
      </c>
    </row>
    <row r="1136" spans="1:8" ht="45.6" x14ac:dyDescent="0.25">
      <c r="A1136" s="145" t="s">
        <v>302</v>
      </c>
      <c r="B1136" s="145" t="s">
        <v>274</v>
      </c>
      <c r="C1136" s="144" t="s">
        <v>399</v>
      </c>
      <c r="D1136" s="145"/>
      <c r="E1136" s="146" t="s">
        <v>964</v>
      </c>
      <c r="F1136" s="147">
        <f>F1137+F1158</f>
        <v>13028.717999999999</v>
      </c>
      <c r="G1136" s="147">
        <f>G1137+G1158</f>
        <v>9443.9329999999991</v>
      </c>
      <c r="H1136" s="147">
        <f>H1137+H1158</f>
        <v>9443.9329999999991</v>
      </c>
    </row>
    <row r="1137" spans="1:8" ht="34.200000000000003" x14ac:dyDescent="0.25">
      <c r="A1137" s="114" t="s">
        <v>302</v>
      </c>
      <c r="B1137" s="114" t="s">
        <v>274</v>
      </c>
      <c r="C1137" s="113" t="s">
        <v>400</v>
      </c>
      <c r="D1137" s="114"/>
      <c r="E1137" s="115" t="s">
        <v>194</v>
      </c>
      <c r="F1137" s="89">
        <f>F1138</f>
        <v>10737.967999999999</v>
      </c>
      <c r="G1137" s="89">
        <f t="shared" ref="G1137:H1137" si="390">G1138</f>
        <v>7153.1829999999991</v>
      </c>
      <c r="H1137" s="89">
        <f t="shared" si="390"/>
        <v>7153.1829999999991</v>
      </c>
    </row>
    <row r="1138" spans="1:8" ht="91.2" x14ac:dyDescent="0.25">
      <c r="A1138" s="114" t="s">
        <v>302</v>
      </c>
      <c r="B1138" s="114" t="s">
        <v>274</v>
      </c>
      <c r="C1138" s="113" t="s">
        <v>401</v>
      </c>
      <c r="D1138" s="114"/>
      <c r="E1138" s="115" t="s">
        <v>998</v>
      </c>
      <c r="F1138" s="89">
        <f>F1139+F1142+F1147+F1155</f>
        <v>10737.967999999999</v>
      </c>
      <c r="G1138" s="89">
        <f t="shared" ref="G1138:H1138" si="391">G1139+G1142+G1147+G1155</f>
        <v>7153.1829999999991</v>
      </c>
      <c r="H1138" s="89">
        <f t="shared" si="391"/>
        <v>7153.1829999999991</v>
      </c>
    </row>
    <row r="1139" spans="1:8" ht="125.4" x14ac:dyDescent="0.25">
      <c r="A1139" s="114" t="s">
        <v>302</v>
      </c>
      <c r="B1139" s="114" t="s">
        <v>274</v>
      </c>
      <c r="C1139" s="113" t="s">
        <v>493</v>
      </c>
      <c r="D1139" s="114"/>
      <c r="E1139" s="115" t="s">
        <v>981</v>
      </c>
      <c r="F1139" s="89">
        <f t="shared" ref="F1139:H1140" si="392">F1140</f>
        <v>2476.4740000000002</v>
      </c>
      <c r="G1139" s="89">
        <f t="shared" si="392"/>
        <v>2280.4740000000002</v>
      </c>
      <c r="H1139" s="89">
        <f t="shared" si="392"/>
        <v>2280.4740000000002</v>
      </c>
    </row>
    <row r="1140" spans="1:8" ht="34.200000000000003" x14ac:dyDescent="0.25">
      <c r="A1140" s="114" t="s">
        <v>302</v>
      </c>
      <c r="B1140" s="114" t="s">
        <v>274</v>
      </c>
      <c r="C1140" s="113" t="s">
        <v>493</v>
      </c>
      <c r="D1140" s="124" t="s">
        <v>236</v>
      </c>
      <c r="E1140" s="132" t="s">
        <v>648</v>
      </c>
      <c r="F1140" s="89">
        <f t="shared" si="392"/>
        <v>2476.4740000000002</v>
      </c>
      <c r="G1140" s="89">
        <f t="shared" si="392"/>
        <v>2280.4740000000002</v>
      </c>
      <c r="H1140" s="89">
        <f t="shared" si="392"/>
        <v>2280.4740000000002</v>
      </c>
    </row>
    <row r="1141" spans="1:8" ht="22.8" x14ac:dyDescent="0.25">
      <c r="A1141" s="114" t="s">
        <v>302</v>
      </c>
      <c r="B1141" s="114" t="s">
        <v>274</v>
      </c>
      <c r="C1141" s="113" t="s">
        <v>493</v>
      </c>
      <c r="D1141" s="114" t="s">
        <v>238</v>
      </c>
      <c r="E1141" s="115" t="s">
        <v>634</v>
      </c>
      <c r="F1141" s="89">
        <v>2476.4740000000002</v>
      </c>
      <c r="G1141" s="89">
        <v>2280.4740000000002</v>
      </c>
      <c r="H1141" s="89">
        <v>2280.4740000000002</v>
      </c>
    </row>
    <row r="1142" spans="1:8" ht="34.200000000000003" x14ac:dyDescent="0.25">
      <c r="A1142" s="114" t="s">
        <v>302</v>
      </c>
      <c r="B1142" s="114" t="s">
        <v>274</v>
      </c>
      <c r="C1142" s="113" t="s">
        <v>494</v>
      </c>
      <c r="D1142" s="114"/>
      <c r="E1142" s="115" t="s">
        <v>1017</v>
      </c>
      <c r="F1142" s="89">
        <f>F1143+F1145</f>
        <v>1719.86</v>
      </c>
      <c r="G1142" s="89">
        <f t="shared" ref="G1142:H1142" si="393">G1143+G1145</f>
        <v>1669.86</v>
      </c>
      <c r="H1142" s="89">
        <f t="shared" si="393"/>
        <v>1669.86</v>
      </c>
    </row>
    <row r="1143" spans="1:8" ht="79.8" x14ac:dyDescent="0.25">
      <c r="A1143" s="114" t="s">
        <v>302</v>
      </c>
      <c r="B1143" s="114" t="s">
        <v>274</v>
      </c>
      <c r="C1143" s="113" t="s">
        <v>494</v>
      </c>
      <c r="D1143" s="124" t="s">
        <v>537</v>
      </c>
      <c r="E1143" s="132" t="s">
        <v>538</v>
      </c>
      <c r="F1143" s="89">
        <f t="shared" ref="F1143:H1143" si="394">F1144</f>
        <v>1516.86</v>
      </c>
      <c r="G1143" s="89">
        <f t="shared" si="394"/>
        <v>1669.86</v>
      </c>
      <c r="H1143" s="89">
        <f t="shared" si="394"/>
        <v>1669.86</v>
      </c>
    </row>
    <row r="1144" spans="1:8" ht="34.200000000000003" x14ac:dyDescent="0.25">
      <c r="A1144" s="114" t="s">
        <v>302</v>
      </c>
      <c r="B1144" s="114" t="s">
        <v>274</v>
      </c>
      <c r="C1144" s="113" t="s">
        <v>494</v>
      </c>
      <c r="D1144" s="114">
        <v>123</v>
      </c>
      <c r="E1144" s="115" t="s">
        <v>688</v>
      </c>
      <c r="F1144" s="89">
        <v>1516.86</v>
      </c>
      <c r="G1144" s="89">
        <v>1669.86</v>
      </c>
      <c r="H1144" s="89">
        <v>1669.86</v>
      </c>
    </row>
    <row r="1145" spans="1:8" ht="34.200000000000003" x14ac:dyDescent="0.25">
      <c r="A1145" s="114" t="s">
        <v>302</v>
      </c>
      <c r="B1145" s="114" t="s">
        <v>274</v>
      </c>
      <c r="C1145" s="113" t="s">
        <v>494</v>
      </c>
      <c r="D1145" s="124" t="s">
        <v>236</v>
      </c>
      <c r="E1145" s="132" t="s">
        <v>648</v>
      </c>
      <c r="F1145" s="89">
        <f>F1146</f>
        <v>203</v>
      </c>
      <c r="G1145" s="89">
        <f t="shared" ref="G1145:H1145" si="395">G1146</f>
        <v>0</v>
      </c>
      <c r="H1145" s="89">
        <f t="shared" si="395"/>
        <v>0</v>
      </c>
    </row>
    <row r="1146" spans="1:8" ht="22.8" x14ac:dyDescent="0.25">
      <c r="A1146" s="114" t="s">
        <v>302</v>
      </c>
      <c r="B1146" s="114" t="s">
        <v>274</v>
      </c>
      <c r="C1146" s="113" t="s">
        <v>494</v>
      </c>
      <c r="D1146" s="114" t="s">
        <v>238</v>
      </c>
      <c r="E1146" s="115" t="s">
        <v>634</v>
      </c>
      <c r="F1146" s="89">
        <v>203</v>
      </c>
      <c r="G1146" s="89">
        <v>0</v>
      </c>
      <c r="H1146" s="89">
        <v>0</v>
      </c>
    </row>
    <row r="1147" spans="1:8" ht="45.6" x14ac:dyDescent="0.25">
      <c r="A1147" s="114" t="s">
        <v>302</v>
      </c>
      <c r="B1147" s="114" t="s">
        <v>274</v>
      </c>
      <c r="C1147" s="113" t="s">
        <v>823</v>
      </c>
      <c r="D1147" s="114"/>
      <c r="E1147" s="115" t="s">
        <v>1001</v>
      </c>
      <c r="F1147" s="89">
        <f>F1148+F1151+F1153</f>
        <v>3355.0879999999997</v>
      </c>
      <c r="G1147" s="89">
        <f t="shared" ref="G1147:H1147" si="396">G1148+G1151+G1153</f>
        <v>3202.8489999999997</v>
      </c>
      <c r="H1147" s="89">
        <f t="shared" si="396"/>
        <v>3202.8489999999997</v>
      </c>
    </row>
    <row r="1148" spans="1:8" ht="34.200000000000003" x14ac:dyDescent="0.25">
      <c r="A1148" s="114" t="s">
        <v>302</v>
      </c>
      <c r="B1148" s="114" t="s">
        <v>274</v>
      </c>
      <c r="C1148" s="113" t="s">
        <v>823</v>
      </c>
      <c r="D1148" s="124" t="s">
        <v>236</v>
      </c>
      <c r="E1148" s="132" t="s">
        <v>648</v>
      </c>
      <c r="F1148" s="89">
        <f>F1149+F1150</f>
        <v>1824.223</v>
      </c>
      <c r="G1148" s="89">
        <f t="shared" ref="G1148:H1148" si="397">G1149+G1150</f>
        <v>2502.7489999999998</v>
      </c>
      <c r="H1148" s="89">
        <f t="shared" si="397"/>
        <v>2502.7489999999998</v>
      </c>
    </row>
    <row r="1149" spans="1:8" ht="22.8" x14ac:dyDescent="0.25">
      <c r="A1149" s="114" t="s">
        <v>302</v>
      </c>
      <c r="B1149" s="114" t="s">
        <v>274</v>
      </c>
      <c r="C1149" s="113" t="s">
        <v>823</v>
      </c>
      <c r="D1149" s="114" t="s">
        <v>238</v>
      </c>
      <c r="E1149" s="115" t="s">
        <v>634</v>
      </c>
      <c r="F1149" s="89">
        <v>1254.7180000000001</v>
      </c>
      <c r="G1149" s="89">
        <v>2502.7489999999998</v>
      </c>
      <c r="H1149" s="89">
        <v>2502.7489999999998</v>
      </c>
    </row>
    <row r="1150" spans="1:8" x14ac:dyDescent="0.25">
      <c r="A1150" s="114" t="s">
        <v>302</v>
      </c>
      <c r="B1150" s="114" t="s">
        <v>274</v>
      </c>
      <c r="C1150" s="113" t="s">
        <v>823</v>
      </c>
      <c r="D1150" s="114">
        <v>247</v>
      </c>
      <c r="E1150" s="115" t="s">
        <v>673</v>
      </c>
      <c r="F1150" s="89">
        <v>569.505</v>
      </c>
      <c r="G1150" s="89">
        <v>0</v>
      </c>
      <c r="H1150" s="89">
        <v>0</v>
      </c>
    </row>
    <row r="1151" spans="1:8" ht="45.6" x14ac:dyDescent="0.25">
      <c r="A1151" s="114" t="s">
        <v>302</v>
      </c>
      <c r="B1151" s="114" t="s">
        <v>274</v>
      </c>
      <c r="C1151" s="113" t="s">
        <v>823</v>
      </c>
      <c r="D1151" s="119" t="s">
        <v>276</v>
      </c>
      <c r="E1151" s="132" t="s">
        <v>635</v>
      </c>
      <c r="F1151" s="89">
        <f>F1152</f>
        <v>851.33900000000006</v>
      </c>
      <c r="G1151" s="89">
        <f t="shared" ref="G1151:H1151" si="398">G1152</f>
        <v>700.1</v>
      </c>
      <c r="H1151" s="89">
        <f t="shared" si="398"/>
        <v>700.1</v>
      </c>
    </row>
    <row r="1152" spans="1:8" ht="68.400000000000006" x14ac:dyDescent="0.25">
      <c r="A1152" s="114" t="s">
        <v>302</v>
      </c>
      <c r="B1152" s="114" t="s">
        <v>274</v>
      </c>
      <c r="C1152" s="113" t="s">
        <v>823</v>
      </c>
      <c r="D1152" s="114" t="s">
        <v>279</v>
      </c>
      <c r="E1152" s="115" t="s">
        <v>615</v>
      </c>
      <c r="F1152" s="89">
        <v>851.33900000000006</v>
      </c>
      <c r="G1152" s="89">
        <v>700.1</v>
      </c>
      <c r="H1152" s="89">
        <v>700.1</v>
      </c>
    </row>
    <row r="1153" spans="1:8" x14ac:dyDescent="0.25">
      <c r="A1153" s="114" t="s">
        <v>302</v>
      </c>
      <c r="B1153" s="114" t="s">
        <v>274</v>
      </c>
      <c r="C1153" s="113" t="s">
        <v>823</v>
      </c>
      <c r="D1153" s="114">
        <v>800</v>
      </c>
      <c r="E1153" s="115" t="s">
        <v>243</v>
      </c>
      <c r="F1153" s="108">
        <f>F1154</f>
        <v>679.52599999999995</v>
      </c>
      <c r="G1153" s="108">
        <f t="shared" ref="G1153:H1153" si="399">G1154</f>
        <v>0</v>
      </c>
      <c r="H1153" s="108">
        <f t="shared" si="399"/>
        <v>0</v>
      </c>
    </row>
    <row r="1154" spans="1:8" ht="22.8" x14ac:dyDescent="0.25">
      <c r="A1154" s="114" t="s">
        <v>302</v>
      </c>
      <c r="B1154" s="114" t="s">
        <v>274</v>
      </c>
      <c r="C1154" s="113" t="s">
        <v>823</v>
      </c>
      <c r="D1154" s="114">
        <v>851</v>
      </c>
      <c r="E1154" s="115" t="s">
        <v>573</v>
      </c>
      <c r="F1154" s="108">
        <v>679.52599999999995</v>
      </c>
      <c r="G1154" s="108">
        <v>0</v>
      </c>
      <c r="H1154" s="108">
        <v>0</v>
      </c>
    </row>
    <row r="1155" spans="1:8" ht="34.200000000000003" x14ac:dyDescent="0.25">
      <c r="A1155" s="114" t="s">
        <v>302</v>
      </c>
      <c r="B1155" s="114" t="s">
        <v>274</v>
      </c>
      <c r="C1155" s="113" t="s">
        <v>976</v>
      </c>
      <c r="D1155" s="114"/>
      <c r="E1155" s="115" t="s">
        <v>755</v>
      </c>
      <c r="F1155" s="89">
        <f>F1156</f>
        <v>3186.5459999999998</v>
      </c>
      <c r="G1155" s="89">
        <f t="shared" ref="G1155:H1156" si="400">G1156</f>
        <v>0</v>
      </c>
      <c r="H1155" s="89">
        <f t="shared" si="400"/>
        <v>0</v>
      </c>
    </row>
    <row r="1156" spans="1:8" ht="45.6" x14ac:dyDescent="0.25">
      <c r="A1156" s="114" t="s">
        <v>302</v>
      </c>
      <c r="B1156" s="114" t="s">
        <v>274</v>
      </c>
      <c r="C1156" s="113" t="s">
        <v>976</v>
      </c>
      <c r="D1156" s="119" t="s">
        <v>276</v>
      </c>
      <c r="E1156" s="132" t="s">
        <v>635</v>
      </c>
      <c r="F1156" s="89">
        <f>F1157</f>
        <v>3186.5459999999998</v>
      </c>
      <c r="G1156" s="89">
        <f t="shared" si="400"/>
        <v>0</v>
      </c>
      <c r="H1156" s="89">
        <f t="shared" si="400"/>
        <v>0</v>
      </c>
    </row>
    <row r="1157" spans="1:8" ht="68.400000000000006" x14ac:dyDescent="0.25">
      <c r="A1157" s="114" t="s">
        <v>302</v>
      </c>
      <c r="B1157" s="114" t="s">
        <v>274</v>
      </c>
      <c r="C1157" s="113" t="s">
        <v>976</v>
      </c>
      <c r="D1157" s="114" t="s">
        <v>281</v>
      </c>
      <c r="E1157" s="115" t="s">
        <v>614</v>
      </c>
      <c r="F1157" s="89">
        <v>3186.5459999999998</v>
      </c>
      <c r="G1157" s="89">
        <v>0</v>
      </c>
      <c r="H1157" s="89">
        <v>0</v>
      </c>
    </row>
    <row r="1158" spans="1:8" ht="45.6" x14ac:dyDescent="0.25">
      <c r="A1158" s="114" t="s">
        <v>302</v>
      </c>
      <c r="B1158" s="114" t="s">
        <v>274</v>
      </c>
      <c r="C1158" s="113" t="s">
        <v>402</v>
      </c>
      <c r="D1158" s="114"/>
      <c r="E1158" s="115" t="s">
        <v>678</v>
      </c>
      <c r="F1158" s="89">
        <f t="shared" ref="F1158:H1164" si="401">F1159</f>
        <v>2290.75</v>
      </c>
      <c r="G1158" s="89">
        <f t="shared" si="401"/>
        <v>2290.75</v>
      </c>
      <c r="H1158" s="89">
        <f t="shared" si="401"/>
        <v>2290.75</v>
      </c>
    </row>
    <row r="1159" spans="1:8" ht="57" x14ac:dyDescent="0.25">
      <c r="A1159" s="114" t="s">
        <v>302</v>
      </c>
      <c r="B1159" s="114" t="s">
        <v>274</v>
      </c>
      <c r="C1159" s="113" t="s">
        <v>514</v>
      </c>
      <c r="D1159" s="114"/>
      <c r="E1159" s="115" t="s">
        <v>116</v>
      </c>
      <c r="F1159" s="89">
        <f>F1163+F1160</f>
        <v>2290.75</v>
      </c>
      <c r="G1159" s="89">
        <f t="shared" ref="G1159:H1159" si="402">G1163+G1160</f>
        <v>2290.75</v>
      </c>
      <c r="H1159" s="89">
        <f t="shared" si="402"/>
        <v>2290.75</v>
      </c>
    </row>
    <row r="1160" spans="1:8" ht="57" x14ac:dyDescent="0.25">
      <c r="A1160" s="114" t="s">
        <v>302</v>
      </c>
      <c r="B1160" s="114" t="s">
        <v>274</v>
      </c>
      <c r="C1160" s="113" t="s">
        <v>495</v>
      </c>
      <c r="D1160" s="114"/>
      <c r="E1160" s="115" t="s">
        <v>1016</v>
      </c>
      <c r="F1160" s="89">
        <f t="shared" ref="F1160:H1161" si="403">F1161</f>
        <v>2090.75</v>
      </c>
      <c r="G1160" s="89">
        <f t="shared" si="403"/>
        <v>2090.75</v>
      </c>
      <c r="H1160" s="89">
        <f t="shared" si="403"/>
        <v>2090.75</v>
      </c>
    </row>
    <row r="1161" spans="1:8" ht="45.6" x14ac:dyDescent="0.25">
      <c r="A1161" s="114" t="s">
        <v>302</v>
      </c>
      <c r="B1161" s="114" t="s">
        <v>274</v>
      </c>
      <c r="C1161" s="113" t="s">
        <v>495</v>
      </c>
      <c r="D1161" s="119" t="s">
        <v>276</v>
      </c>
      <c r="E1161" s="132" t="s">
        <v>635</v>
      </c>
      <c r="F1161" s="89">
        <f t="shared" si="403"/>
        <v>2090.75</v>
      </c>
      <c r="G1161" s="89">
        <f t="shared" si="403"/>
        <v>2090.75</v>
      </c>
      <c r="H1161" s="89">
        <f t="shared" si="403"/>
        <v>2090.75</v>
      </c>
    </row>
    <row r="1162" spans="1:8" ht="22.8" x14ac:dyDescent="0.25">
      <c r="A1162" s="114" t="s">
        <v>302</v>
      </c>
      <c r="B1162" s="114" t="s">
        <v>274</v>
      </c>
      <c r="C1162" s="113" t="s">
        <v>495</v>
      </c>
      <c r="D1162" s="114">
        <v>612</v>
      </c>
      <c r="E1162" s="115" t="s">
        <v>524</v>
      </c>
      <c r="F1162" s="89">
        <v>2090.75</v>
      </c>
      <c r="G1162" s="89">
        <v>2090.75</v>
      </c>
      <c r="H1162" s="89">
        <v>2090.75</v>
      </c>
    </row>
    <row r="1163" spans="1:8" ht="45.6" x14ac:dyDescent="0.25">
      <c r="A1163" s="114" t="s">
        <v>302</v>
      </c>
      <c r="B1163" s="114" t="s">
        <v>274</v>
      </c>
      <c r="C1163" s="113" t="s">
        <v>825</v>
      </c>
      <c r="D1163" s="114"/>
      <c r="E1163" s="115" t="s">
        <v>824</v>
      </c>
      <c r="F1163" s="89">
        <f t="shared" si="401"/>
        <v>200</v>
      </c>
      <c r="G1163" s="89">
        <f t="shared" si="401"/>
        <v>200</v>
      </c>
      <c r="H1163" s="89">
        <f t="shared" si="401"/>
        <v>200</v>
      </c>
    </row>
    <row r="1164" spans="1:8" ht="34.200000000000003" x14ac:dyDescent="0.25">
      <c r="A1164" s="114" t="s">
        <v>302</v>
      </c>
      <c r="B1164" s="114" t="s">
        <v>274</v>
      </c>
      <c r="C1164" s="113" t="s">
        <v>825</v>
      </c>
      <c r="D1164" s="124" t="s">
        <v>236</v>
      </c>
      <c r="E1164" s="132" t="s">
        <v>648</v>
      </c>
      <c r="F1164" s="89">
        <f t="shared" si="401"/>
        <v>200</v>
      </c>
      <c r="G1164" s="89">
        <f t="shared" si="401"/>
        <v>200</v>
      </c>
      <c r="H1164" s="89">
        <f t="shared" si="401"/>
        <v>200</v>
      </c>
    </row>
    <row r="1165" spans="1:8" ht="22.8" x14ac:dyDescent="0.25">
      <c r="A1165" s="114" t="s">
        <v>302</v>
      </c>
      <c r="B1165" s="114" t="s">
        <v>274</v>
      </c>
      <c r="C1165" s="113" t="s">
        <v>825</v>
      </c>
      <c r="D1165" s="114" t="s">
        <v>238</v>
      </c>
      <c r="E1165" s="115" t="s">
        <v>634</v>
      </c>
      <c r="F1165" s="89">
        <v>200</v>
      </c>
      <c r="G1165" s="89">
        <v>200</v>
      </c>
      <c r="H1165" s="89">
        <v>200</v>
      </c>
    </row>
    <row r="1166" spans="1:8" x14ac:dyDescent="0.25">
      <c r="A1166" s="110">
        <v>11</v>
      </c>
      <c r="B1166" s="110" t="s">
        <v>300</v>
      </c>
      <c r="C1166" s="110"/>
      <c r="D1166" s="111"/>
      <c r="E1166" s="112" t="s">
        <v>646</v>
      </c>
      <c r="F1166" s="91">
        <f>F1167+F1173</f>
        <v>19564.701999999997</v>
      </c>
      <c r="G1166" s="91">
        <f t="shared" ref="G1166:H1166" si="404">G1167+G1173</f>
        <v>12264.263999999999</v>
      </c>
      <c r="H1166" s="91">
        <f t="shared" si="404"/>
        <v>12264.263999999999</v>
      </c>
    </row>
    <row r="1167" spans="1:8" ht="45.6" x14ac:dyDescent="0.25">
      <c r="A1167" s="113" t="s">
        <v>302</v>
      </c>
      <c r="B1167" s="113" t="s">
        <v>300</v>
      </c>
      <c r="C1167" s="113" t="s">
        <v>132</v>
      </c>
      <c r="D1167" s="114"/>
      <c r="E1167" s="146" t="s">
        <v>974</v>
      </c>
      <c r="F1167" s="147">
        <f t="shared" ref="F1167:H1171" si="405">F1168</f>
        <v>9338.3449999999993</v>
      </c>
      <c r="G1167" s="147">
        <f t="shared" si="405"/>
        <v>2788.3</v>
      </c>
      <c r="H1167" s="147">
        <f t="shared" si="405"/>
        <v>2788.3</v>
      </c>
    </row>
    <row r="1168" spans="1:8" ht="22.8" x14ac:dyDescent="0.25">
      <c r="A1168" s="113" t="s">
        <v>302</v>
      </c>
      <c r="B1168" s="113" t="s">
        <v>300</v>
      </c>
      <c r="C1168" s="113" t="s">
        <v>138</v>
      </c>
      <c r="D1168" s="114"/>
      <c r="E1168" s="115" t="s">
        <v>168</v>
      </c>
      <c r="F1168" s="89">
        <f t="shared" si="405"/>
        <v>9338.3449999999993</v>
      </c>
      <c r="G1168" s="89">
        <f t="shared" si="405"/>
        <v>2788.3</v>
      </c>
      <c r="H1168" s="89">
        <f t="shared" si="405"/>
        <v>2788.3</v>
      </c>
    </row>
    <row r="1169" spans="1:8" ht="68.400000000000006" x14ac:dyDescent="0.25">
      <c r="A1169" s="113" t="s">
        <v>302</v>
      </c>
      <c r="B1169" s="113" t="s">
        <v>300</v>
      </c>
      <c r="C1169" s="113" t="s">
        <v>139</v>
      </c>
      <c r="D1169" s="114"/>
      <c r="E1169" s="115" t="s">
        <v>145</v>
      </c>
      <c r="F1169" s="89">
        <f t="shared" si="405"/>
        <v>9338.3449999999993</v>
      </c>
      <c r="G1169" s="89">
        <f t="shared" si="405"/>
        <v>2788.3</v>
      </c>
      <c r="H1169" s="89">
        <f t="shared" si="405"/>
        <v>2788.3</v>
      </c>
    </row>
    <row r="1170" spans="1:8" ht="45.6" x14ac:dyDescent="0.25">
      <c r="A1170" s="113">
        <v>11</v>
      </c>
      <c r="B1170" s="113" t="s">
        <v>300</v>
      </c>
      <c r="C1170" s="113" t="s">
        <v>681</v>
      </c>
      <c r="D1170" s="114"/>
      <c r="E1170" s="149" t="s">
        <v>919</v>
      </c>
      <c r="F1170" s="89">
        <f t="shared" si="405"/>
        <v>9338.3449999999993</v>
      </c>
      <c r="G1170" s="89">
        <f t="shared" si="405"/>
        <v>2788.3</v>
      </c>
      <c r="H1170" s="89">
        <f t="shared" si="405"/>
        <v>2788.3</v>
      </c>
    </row>
    <row r="1171" spans="1:8" ht="45.6" x14ac:dyDescent="0.25">
      <c r="A1171" s="113">
        <v>11</v>
      </c>
      <c r="B1171" s="113" t="s">
        <v>300</v>
      </c>
      <c r="C1171" s="113" t="s">
        <v>681</v>
      </c>
      <c r="D1171" s="119" t="s">
        <v>276</v>
      </c>
      <c r="E1171" s="132" t="s">
        <v>635</v>
      </c>
      <c r="F1171" s="89">
        <f>F1172</f>
        <v>9338.3449999999993</v>
      </c>
      <c r="G1171" s="89">
        <f t="shared" si="405"/>
        <v>2788.3</v>
      </c>
      <c r="H1171" s="89">
        <f t="shared" si="405"/>
        <v>2788.3</v>
      </c>
    </row>
    <row r="1172" spans="1:8" ht="68.400000000000006" x14ac:dyDescent="0.25">
      <c r="A1172" s="113">
        <v>11</v>
      </c>
      <c r="B1172" s="113" t="s">
        <v>300</v>
      </c>
      <c r="C1172" s="113" t="s">
        <v>681</v>
      </c>
      <c r="D1172" s="114" t="s">
        <v>377</v>
      </c>
      <c r="E1172" s="115" t="s">
        <v>615</v>
      </c>
      <c r="F1172" s="89">
        <v>9338.3449999999993</v>
      </c>
      <c r="G1172" s="89">
        <v>2788.3</v>
      </c>
      <c r="H1172" s="89">
        <v>2788.3</v>
      </c>
    </row>
    <row r="1173" spans="1:8" ht="45.6" x14ac:dyDescent="0.25">
      <c r="A1173" s="144">
        <v>11</v>
      </c>
      <c r="B1173" s="144" t="s">
        <v>300</v>
      </c>
      <c r="C1173" s="144" t="s">
        <v>399</v>
      </c>
      <c r="D1173" s="145"/>
      <c r="E1173" s="146" t="s">
        <v>964</v>
      </c>
      <c r="F1173" s="147">
        <f t="shared" ref="F1173:H1173" si="406">F1174</f>
        <v>10226.357</v>
      </c>
      <c r="G1173" s="147">
        <f t="shared" si="406"/>
        <v>9475.9639999999999</v>
      </c>
      <c r="H1173" s="147">
        <f t="shared" si="406"/>
        <v>9475.9639999999999</v>
      </c>
    </row>
    <row r="1174" spans="1:8" ht="45.6" x14ac:dyDescent="0.25">
      <c r="A1174" s="113">
        <v>11</v>
      </c>
      <c r="B1174" s="113" t="s">
        <v>300</v>
      </c>
      <c r="C1174" s="113" t="s">
        <v>402</v>
      </c>
      <c r="D1174" s="114"/>
      <c r="E1174" s="115" t="s">
        <v>678</v>
      </c>
      <c r="F1174" s="89">
        <f>F1175+F1179</f>
        <v>10226.357</v>
      </c>
      <c r="G1174" s="89">
        <f t="shared" ref="G1174:H1174" si="407">G1175+G1179</f>
        <v>9475.9639999999999</v>
      </c>
      <c r="H1174" s="89">
        <f t="shared" si="407"/>
        <v>9475.9639999999999</v>
      </c>
    </row>
    <row r="1175" spans="1:8" ht="57" x14ac:dyDescent="0.25">
      <c r="A1175" s="113">
        <v>11</v>
      </c>
      <c r="B1175" s="113" t="s">
        <v>300</v>
      </c>
      <c r="C1175" s="113" t="s">
        <v>514</v>
      </c>
      <c r="D1175" s="114"/>
      <c r="E1175" s="115" t="s">
        <v>116</v>
      </c>
      <c r="F1175" s="89">
        <f>F1176</f>
        <v>9475.9639999999999</v>
      </c>
      <c r="G1175" s="89">
        <f t="shared" ref="G1175:H1177" si="408">G1176</f>
        <v>9475.9639999999999</v>
      </c>
      <c r="H1175" s="89">
        <f t="shared" si="408"/>
        <v>9475.9639999999999</v>
      </c>
    </row>
    <row r="1176" spans="1:8" ht="57" x14ac:dyDescent="0.25">
      <c r="A1176" s="113">
        <v>11</v>
      </c>
      <c r="B1176" s="113" t="s">
        <v>300</v>
      </c>
      <c r="C1176" s="113" t="s">
        <v>496</v>
      </c>
      <c r="D1176" s="114"/>
      <c r="E1176" s="115" t="s">
        <v>1018</v>
      </c>
      <c r="F1176" s="89">
        <f>F1177</f>
        <v>9475.9639999999999</v>
      </c>
      <c r="G1176" s="89">
        <f t="shared" si="408"/>
        <v>9475.9639999999999</v>
      </c>
      <c r="H1176" s="89">
        <f t="shared" si="408"/>
        <v>9475.9639999999999</v>
      </c>
    </row>
    <row r="1177" spans="1:8" ht="45.6" x14ac:dyDescent="0.25">
      <c r="A1177" s="113">
        <v>11</v>
      </c>
      <c r="B1177" s="113" t="s">
        <v>300</v>
      </c>
      <c r="C1177" s="113" t="s">
        <v>496</v>
      </c>
      <c r="D1177" s="119" t="s">
        <v>276</v>
      </c>
      <c r="E1177" s="132" t="s">
        <v>635</v>
      </c>
      <c r="F1177" s="89">
        <f>F1178</f>
        <v>9475.9639999999999</v>
      </c>
      <c r="G1177" s="89">
        <f t="shared" si="408"/>
        <v>9475.9639999999999</v>
      </c>
      <c r="H1177" s="89">
        <f t="shared" si="408"/>
        <v>9475.9639999999999</v>
      </c>
    </row>
    <row r="1178" spans="1:8" ht="68.400000000000006" x14ac:dyDescent="0.25">
      <c r="A1178" s="113">
        <v>11</v>
      </c>
      <c r="B1178" s="113" t="s">
        <v>300</v>
      </c>
      <c r="C1178" s="113" t="s">
        <v>496</v>
      </c>
      <c r="D1178" s="114" t="s">
        <v>377</v>
      </c>
      <c r="E1178" s="115" t="s">
        <v>615</v>
      </c>
      <c r="F1178" s="89">
        <v>9475.9639999999999</v>
      </c>
      <c r="G1178" s="89">
        <v>9475.9639999999999</v>
      </c>
      <c r="H1178" s="89">
        <v>9475.9639999999999</v>
      </c>
    </row>
    <row r="1179" spans="1:8" ht="34.200000000000003" x14ac:dyDescent="0.25">
      <c r="A1179" s="113">
        <v>11</v>
      </c>
      <c r="B1179" s="113" t="s">
        <v>300</v>
      </c>
      <c r="C1179" s="113" t="s">
        <v>982</v>
      </c>
      <c r="D1179" s="114"/>
      <c r="E1179" s="115" t="s">
        <v>827</v>
      </c>
      <c r="F1179" s="89">
        <f>F1183+F1180</f>
        <v>750.39300000000003</v>
      </c>
      <c r="G1179" s="89">
        <f t="shared" ref="G1179:H1179" si="409">G1183+G1180</f>
        <v>0</v>
      </c>
      <c r="H1179" s="89">
        <f t="shared" si="409"/>
        <v>0</v>
      </c>
    </row>
    <row r="1180" spans="1:8" ht="102.6" x14ac:dyDescent="0.25">
      <c r="A1180" s="113">
        <v>11</v>
      </c>
      <c r="B1180" s="113" t="s">
        <v>300</v>
      </c>
      <c r="C1180" s="113" t="s">
        <v>1146</v>
      </c>
      <c r="D1180" s="114"/>
      <c r="E1180" s="180" t="s">
        <v>1145</v>
      </c>
      <c r="F1180" s="89">
        <f>F1181</f>
        <v>650</v>
      </c>
      <c r="G1180" s="89">
        <f t="shared" ref="G1180:H1181" si="410">G1181</f>
        <v>0</v>
      </c>
      <c r="H1180" s="89">
        <f t="shared" si="410"/>
        <v>0</v>
      </c>
    </row>
    <row r="1181" spans="1:8" ht="45.6" x14ac:dyDescent="0.25">
      <c r="A1181" s="113">
        <v>11</v>
      </c>
      <c r="B1181" s="113" t="s">
        <v>300</v>
      </c>
      <c r="C1181" s="113" t="s">
        <v>1146</v>
      </c>
      <c r="D1181" s="124" t="s">
        <v>276</v>
      </c>
      <c r="E1181" s="132" t="s">
        <v>635</v>
      </c>
      <c r="F1181" s="89">
        <f>F1182</f>
        <v>650</v>
      </c>
      <c r="G1181" s="89">
        <f t="shared" si="410"/>
        <v>0</v>
      </c>
      <c r="H1181" s="89">
        <f t="shared" si="410"/>
        <v>0</v>
      </c>
    </row>
    <row r="1182" spans="1:8" ht="22.8" x14ac:dyDescent="0.25">
      <c r="A1182" s="113">
        <v>11</v>
      </c>
      <c r="B1182" s="113" t="s">
        <v>300</v>
      </c>
      <c r="C1182" s="113" t="s">
        <v>1146</v>
      </c>
      <c r="D1182" s="114">
        <v>612</v>
      </c>
      <c r="E1182" s="115" t="s">
        <v>524</v>
      </c>
      <c r="F1182" s="89">
        <v>650</v>
      </c>
      <c r="G1182" s="89">
        <v>0</v>
      </c>
      <c r="H1182" s="89">
        <v>0</v>
      </c>
    </row>
    <row r="1183" spans="1:8" ht="102.6" x14ac:dyDescent="0.25">
      <c r="A1183" s="113">
        <v>11</v>
      </c>
      <c r="B1183" s="113" t="s">
        <v>300</v>
      </c>
      <c r="C1183" s="113" t="s">
        <v>983</v>
      </c>
      <c r="D1183" s="114"/>
      <c r="E1183" s="149" t="s">
        <v>691</v>
      </c>
      <c r="F1183" s="89">
        <f t="shared" ref="F1183:H1184" si="411">F1184</f>
        <v>100.393</v>
      </c>
      <c r="G1183" s="89">
        <f t="shared" si="411"/>
        <v>0</v>
      </c>
      <c r="H1183" s="89">
        <f t="shared" si="411"/>
        <v>0</v>
      </c>
    </row>
    <row r="1184" spans="1:8" ht="45.6" x14ac:dyDescent="0.25">
      <c r="A1184" s="113">
        <v>11</v>
      </c>
      <c r="B1184" s="113" t="s">
        <v>300</v>
      </c>
      <c r="C1184" s="113" t="s">
        <v>983</v>
      </c>
      <c r="D1184" s="124" t="s">
        <v>276</v>
      </c>
      <c r="E1184" s="132" t="s">
        <v>635</v>
      </c>
      <c r="F1184" s="89">
        <f t="shared" si="411"/>
        <v>100.393</v>
      </c>
      <c r="G1184" s="89">
        <f t="shared" si="411"/>
        <v>0</v>
      </c>
      <c r="H1184" s="89">
        <f t="shared" si="411"/>
        <v>0</v>
      </c>
    </row>
    <row r="1185" spans="1:8" ht="22.8" x14ac:dyDescent="0.25">
      <c r="A1185" s="113">
        <v>11</v>
      </c>
      <c r="B1185" s="113" t="s">
        <v>300</v>
      </c>
      <c r="C1185" s="113" t="s">
        <v>983</v>
      </c>
      <c r="D1185" s="114">
        <v>612</v>
      </c>
      <c r="E1185" s="115" t="s">
        <v>524</v>
      </c>
      <c r="F1185" s="89">
        <v>100.393</v>
      </c>
      <c r="G1185" s="89">
        <v>0</v>
      </c>
      <c r="H1185" s="89">
        <v>0</v>
      </c>
    </row>
    <row r="1186" spans="1:8" ht="12" x14ac:dyDescent="0.25">
      <c r="A1186" s="143" t="s">
        <v>327</v>
      </c>
      <c r="B1186" s="143" t="s">
        <v>228</v>
      </c>
      <c r="C1186" s="116"/>
      <c r="D1186" s="143"/>
      <c r="E1186" s="143" t="s">
        <v>362</v>
      </c>
      <c r="F1186" s="128">
        <f t="shared" ref="F1186:H1189" si="412">F1187</f>
        <v>3697.3979999999997</v>
      </c>
      <c r="G1186" s="128">
        <f t="shared" si="412"/>
        <v>2889.98</v>
      </c>
      <c r="H1186" s="128">
        <f t="shared" si="412"/>
        <v>2889.98</v>
      </c>
    </row>
    <row r="1187" spans="1:8" ht="22.8" x14ac:dyDescent="0.25">
      <c r="A1187" s="112" t="s">
        <v>327</v>
      </c>
      <c r="B1187" s="112" t="s">
        <v>227</v>
      </c>
      <c r="C1187" s="199"/>
      <c r="D1187" s="112"/>
      <c r="E1187" s="112" t="s">
        <v>37</v>
      </c>
      <c r="F1187" s="158">
        <f t="shared" si="412"/>
        <v>3697.3979999999997</v>
      </c>
      <c r="G1187" s="158">
        <f t="shared" si="412"/>
        <v>2889.98</v>
      </c>
      <c r="H1187" s="158">
        <f t="shared" si="412"/>
        <v>2889.98</v>
      </c>
    </row>
    <row r="1188" spans="1:8" ht="57" x14ac:dyDescent="0.25">
      <c r="A1188" s="145" t="s">
        <v>327</v>
      </c>
      <c r="B1188" s="145" t="s">
        <v>227</v>
      </c>
      <c r="C1188" s="144" t="s">
        <v>386</v>
      </c>
      <c r="D1188" s="145"/>
      <c r="E1188" s="146" t="s">
        <v>748</v>
      </c>
      <c r="F1188" s="147">
        <f t="shared" si="412"/>
        <v>3697.3979999999997</v>
      </c>
      <c r="G1188" s="147">
        <f t="shared" si="412"/>
        <v>2889.98</v>
      </c>
      <c r="H1188" s="147">
        <f t="shared" si="412"/>
        <v>2889.98</v>
      </c>
    </row>
    <row r="1189" spans="1:8" ht="68.400000000000006" x14ac:dyDescent="0.25">
      <c r="A1189" s="114" t="s">
        <v>327</v>
      </c>
      <c r="B1189" s="114" t="s">
        <v>227</v>
      </c>
      <c r="C1189" s="113" t="s">
        <v>387</v>
      </c>
      <c r="D1189" s="114"/>
      <c r="E1189" s="115" t="s">
        <v>749</v>
      </c>
      <c r="F1189" s="89">
        <f t="shared" si="412"/>
        <v>3697.3979999999997</v>
      </c>
      <c r="G1189" s="89">
        <f t="shared" si="412"/>
        <v>2889.98</v>
      </c>
      <c r="H1189" s="89">
        <f t="shared" si="412"/>
        <v>2889.98</v>
      </c>
    </row>
    <row r="1190" spans="1:8" ht="91.2" x14ac:dyDescent="0.25">
      <c r="A1190" s="114" t="s">
        <v>327</v>
      </c>
      <c r="B1190" s="114" t="s">
        <v>227</v>
      </c>
      <c r="C1190" s="113" t="s">
        <v>388</v>
      </c>
      <c r="D1190" s="114"/>
      <c r="E1190" s="115" t="s">
        <v>753</v>
      </c>
      <c r="F1190" s="89">
        <f>F1191+F1194+F1197+F1200</f>
        <v>3697.3979999999997</v>
      </c>
      <c r="G1190" s="89">
        <f>G1191+G1194+G1197</f>
        <v>2889.98</v>
      </c>
      <c r="H1190" s="89">
        <f>H1191+H1194+H1197</f>
        <v>2889.98</v>
      </c>
    </row>
    <row r="1191" spans="1:8" ht="45.6" x14ac:dyDescent="0.25">
      <c r="A1191" s="114" t="s">
        <v>327</v>
      </c>
      <c r="B1191" s="114" t="s">
        <v>227</v>
      </c>
      <c r="C1191" s="113" t="s">
        <v>497</v>
      </c>
      <c r="D1191" s="114"/>
      <c r="E1191" s="200" t="s">
        <v>849</v>
      </c>
      <c r="F1191" s="89">
        <f t="shared" ref="F1191:H1192" si="413">F1192</f>
        <v>1680.18</v>
      </c>
      <c r="G1191" s="89">
        <f t="shared" si="413"/>
        <v>1680.18</v>
      </c>
      <c r="H1191" s="89">
        <f t="shared" si="413"/>
        <v>1680.18</v>
      </c>
    </row>
    <row r="1192" spans="1:8" ht="45.6" x14ac:dyDescent="0.25">
      <c r="A1192" s="114" t="s">
        <v>327</v>
      </c>
      <c r="B1192" s="114" t="s">
        <v>227</v>
      </c>
      <c r="C1192" s="113" t="s">
        <v>497</v>
      </c>
      <c r="D1192" s="119" t="s">
        <v>276</v>
      </c>
      <c r="E1192" s="132" t="s">
        <v>635</v>
      </c>
      <c r="F1192" s="89">
        <f t="shared" si="413"/>
        <v>1680.18</v>
      </c>
      <c r="G1192" s="89">
        <f t="shared" si="413"/>
        <v>1680.18</v>
      </c>
      <c r="H1192" s="89">
        <f t="shared" si="413"/>
        <v>1680.18</v>
      </c>
    </row>
    <row r="1193" spans="1:8" ht="45.6" x14ac:dyDescent="0.25">
      <c r="A1193" s="114" t="s">
        <v>327</v>
      </c>
      <c r="B1193" s="114" t="s">
        <v>227</v>
      </c>
      <c r="C1193" s="113" t="s">
        <v>497</v>
      </c>
      <c r="D1193" s="114">
        <v>633</v>
      </c>
      <c r="E1193" s="115" t="s">
        <v>695</v>
      </c>
      <c r="F1193" s="89">
        <v>1680.18</v>
      </c>
      <c r="G1193" s="89">
        <v>1680.18</v>
      </c>
      <c r="H1193" s="89">
        <v>1680.18</v>
      </c>
    </row>
    <row r="1194" spans="1:8" ht="57" x14ac:dyDescent="0.25">
      <c r="A1194" s="114" t="s">
        <v>327</v>
      </c>
      <c r="B1194" s="114" t="s">
        <v>227</v>
      </c>
      <c r="C1194" s="113" t="s">
        <v>498</v>
      </c>
      <c r="D1194" s="114"/>
      <c r="E1194" s="115" t="s">
        <v>968</v>
      </c>
      <c r="F1194" s="89">
        <f t="shared" ref="F1194:H1195" si="414">F1195</f>
        <v>1150.3679999999999</v>
      </c>
      <c r="G1194" s="89">
        <f t="shared" si="414"/>
        <v>353.7</v>
      </c>
      <c r="H1194" s="89">
        <f t="shared" si="414"/>
        <v>353.7</v>
      </c>
    </row>
    <row r="1195" spans="1:8" ht="34.200000000000003" x14ac:dyDescent="0.25">
      <c r="A1195" s="114" t="s">
        <v>327</v>
      </c>
      <c r="B1195" s="114" t="s">
        <v>227</v>
      </c>
      <c r="C1195" s="113" t="s">
        <v>498</v>
      </c>
      <c r="D1195" s="124" t="s">
        <v>236</v>
      </c>
      <c r="E1195" s="132" t="s">
        <v>648</v>
      </c>
      <c r="F1195" s="89">
        <f t="shared" si="414"/>
        <v>1150.3679999999999</v>
      </c>
      <c r="G1195" s="89">
        <f t="shared" si="414"/>
        <v>353.7</v>
      </c>
      <c r="H1195" s="89">
        <f t="shared" si="414"/>
        <v>353.7</v>
      </c>
    </row>
    <row r="1196" spans="1:8" ht="22.8" x14ac:dyDescent="0.25">
      <c r="A1196" s="114" t="s">
        <v>327</v>
      </c>
      <c r="B1196" s="114" t="s">
        <v>227</v>
      </c>
      <c r="C1196" s="113" t="s">
        <v>498</v>
      </c>
      <c r="D1196" s="114" t="s">
        <v>238</v>
      </c>
      <c r="E1196" s="115" t="s">
        <v>634</v>
      </c>
      <c r="F1196" s="89">
        <v>1150.3679999999999</v>
      </c>
      <c r="G1196" s="89">
        <v>353.7</v>
      </c>
      <c r="H1196" s="89">
        <v>353.7</v>
      </c>
    </row>
    <row r="1197" spans="1:8" ht="45.6" x14ac:dyDescent="0.25">
      <c r="A1197" s="114" t="s">
        <v>327</v>
      </c>
      <c r="B1197" s="114" t="s">
        <v>227</v>
      </c>
      <c r="C1197" s="113" t="s">
        <v>583</v>
      </c>
      <c r="D1197" s="114"/>
      <c r="E1197" s="115" t="s">
        <v>754</v>
      </c>
      <c r="F1197" s="89">
        <f t="shared" ref="F1197:H1198" si="415">F1198</f>
        <v>856.1</v>
      </c>
      <c r="G1197" s="89">
        <f t="shared" si="415"/>
        <v>856.1</v>
      </c>
      <c r="H1197" s="89">
        <f t="shared" si="415"/>
        <v>856.1</v>
      </c>
    </row>
    <row r="1198" spans="1:8" ht="45.6" x14ac:dyDescent="0.25">
      <c r="A1198" s="114" t="s">
        <v>327</v>
      </c>
      <c r="B1198" s="114" t="s">
        <v>227</v>
      </c>
      <c r="C1198" s="113" t="s">
        <v>583</v>
      </c>
      <c r="D1198" s="124" t="s">
        <v>276</v>
      </c>
      <c r="E1198" s="132" t="s">
        <v>635</v>
      </c>
      <c r="F1198" s="89">
        <f t="shared" si="415"/>
        <v>856.1</v>
      </c>
      <c r="G1198" s="89">
        <f t="shared" si="415"/>
        <v>856.1</v>
      </c>
      <c r="H1198" s="89">
        <f t="shared" si="415"/>
        <v>856.1</v>
      </c>
    </row>
    <row r="1199" spans="1:8" ht="45.6" x14ac:dyDescent="0.25">
      <c r="A1199" s="114" t="s">
        <v>327</v>
      </c>
      <c r="B1199" s="114" t="s">
        <v>227</v>
      </c>
      <c r="C1199" s="113" t="s">
        <v>583</v>
      </c>
      <c r="D1199" s="114">
        <v>633</v>
      </c>
      <c r="E1199" s="115" t="s">
        <v>695</v>
      </c>
      <c r="F1199" s="89">
        <v>856.1</v>
      </c>
      <c r="G1199" s="89">
        <v>856.1</v>
      </c>
      <c r="H1199" s="89">
        <v>856.1</v>
      </c>
    </row>
    <row r="1200" spans="1:8" ht="45.6" x14ac:dyDescent="0.25">
      <c r="A1200" s="114" t="s">
        <v>327</v>
      </c>
      <c r="B1200" s="114" t="s">
        <v>227</v>
      </c>
      <c r="C1200" s="113" t="s">
        <v>1063</v>
      </c>
      <c r="D1200" s="114"/>
      <c r="E1200" s="115" t="s">
        <v>1064</v>
      </c>
      <c r="F1200" s="89">
        <f>F1201</f>
        <v>10.75</v>
      </c>
      <c r="G1200" s="89">
        <f t="shared" ref="G1200:H1201" si="416">G1201</f>
        <v>0</v>
      </c>
      <c r="H1200" s="89">
        <f t="shared" si="416"/>
        <v>0</v>
      </c>
    </row>
    <row r="1201" spans="1:8" ht="45.6" x14ac:dyDescent="0.25">
      <c r="A1201" s="114" t="s">
        <v>327</v>
      </c>
      <c r="B1201" s="114" t="s">
        <v>227</v>
      </c>
      <c r="C1201" s="113" t="s">
        <v>1063</v>
      </c>
      <c r="D1201" s="124" t="s">
        <v>276</v>
      </c>
      <c r="E1201" s="132" t="s">
        <v>635</v>
      </c>
      <c r="F1201" s="89">
        <f>F1202</f>
        <v>10.75</v>
      </c>
      <c r="G1201" s="89">
        <f t="shared" si="416"/>
        <v>0</v>
      </c>
      <c r="H1201" s="89">
        <f t="shared" si="416"/>
        <v>0</v>
      </c>
    </row>
    <row r="1202" spans="1:8" ht="45.6" x14ac:dyDescent="0.25">
      <c r="A1202" s="114" t="s">
        <v>327</v>
      </c>
      <c r="B1202" s="114" t="s">
        <v>227</v>
      </c>
      <c r="C1202" s="113" t="s">
        <v>1063</v>
      </c>
      <c r="D1202" s="114">
        <v>633</v>
      </c>
      <c r="E1202" s="115" t="s">
        <v>695</v>
      </c>
      <c r="F1202" s="89">
        <v>10.75</v>
      </c>
      <c r="G1202" s="89">
        <v>0</v>
      </c>
      <c r="H1202" s="89">
        <v>0</v>
      </c>
    </row>
    <row r="1203" spans="1:8" ht="24" x14ac:dyDescent="0.25">
      <c r="A1203" s="143" t="s">
        <v>23</v>
      </c>
      <c r="B1203" s="143" t="s">
        <v>228</v>
      </c>
      <c r="C1203" s="116"/>
      <c r="D1203" s="143"/>
      <c r="E1203" s="171" t="s">
        <v>1111</v>
      </c>
      <c r="F1203" s="128">
        <f t="shared" ref="F1203:H1208" si="417">F1204</f>
        <v>38</v>
      </c>
      <c r="G1203" s="128">
        <f t="shared" si="417"/>
        <v>36.612000000000002</v>
      </c>
      <c r="H1203" s="128">
        <f t="shared" si="417"/>
        <v>24.084</v>
      </c>
    </row>
    <row r="1204" spans="1:8" ht="38.4" customHeight="1" x14ac:dyDescent="0.25">
      <c r="A1204" s="111" t="s">
        <v>23</v>
      </c>
      <c r="B1204" s="111" t="s">
        <v>234</v>
      </c>
      <c r="C1204" s="110"/>
      <c r="D1204" s="111"/>
      <c r="E1204" s="112" t="s">
        <v>1112</v>
      </c>
      <c r="F1204" s="91">
        <f t="shared" si="417"/>
        <v>38</v>
      </c>
      <c r="G1204" s="91">
        <f t="shared" si="417"/>
        <v>36.612000000000002</v>
      </c>
      <c r="H1204" s="91">
        <f t="shared" si="417"/>
        <v>24.084</v>
      </c>
    </row>
    <row r="1205" spans="1:8" ht="22.8" x14ac:dyDescent="0.25">
      <c r="A1205" s="113" t="s">
        <v>23</v>
      </c>
      <c r="B1205" s="113" t="s">
        <v>234</v>
      </c>
      <c r="C1205" s="113" t="s">
        <v>124</v>
      </c>
      <c r="D1205" s="113"/>
      <c r="E1205" s="115" t="s">
        <v>66</v>
      </c>
      <c r="F1205" s="89">
        <f>F1206</f>
        <v>38</v>
      </c>
      <c r="G1205" s="89">
        <f t="shared" si="417"/>
        <v>36.612000000000002</v>
      </c>
      <c r="H1205" s="89">
        <f t="shared" si="417"/>
        <v>24.084</v>
      </c>
    </row>
    <row r="1206" spans="1:8" ht="45.6" x14ac:dyDescent="0.25">
      <c r="A1206" s="114" t="s">
        <v>23</v>
      </c>
      <c r="B1206" s="114" t="s">
        <v>234</v>
      </c>
      <c r="C1206" s="113" t="s">
        <v>379</v>
      </c>
      <c r="D1206" s="113"/>
      <c r="E1206" s="115" t="s">
        <v>380</v>
      </c>
      <c r="F1206" s="89">
        <f>F1207</f>
        <v>38</v>
      </c>
      <c r="G1206" s="89">
        <f t="shared" si="417"/>
        <v>36.612000000000002</v>
      </c>
      <c r="H1206" s="89">
        <f t="shared" si="417"/>
        <v>24.084</v>
      </c>
    </row>
    <row r="1207" spans="1:8" ht="34.200000000000003" x14ac:dyDescent="0.25">
      <c r="A1207" s="114" t="s">
        <v>23</v>
      </c>
      <c r="B1207" s="114" t="s">
        <v>234</v>
      </c>
      <c r="C1207" s="113" t="s">
        <v>756</v>
      </c>
      <c r="D1207" s="114"/>
      <c r="E1207" s="115" t="s">
        <v>757</v>
      </c>
      <c r="F1207" s="89">
        <f>F1208</f>
        <v>38</v>
      </c>
      <c r="G1207" s="89">
        <f t="shared" si="417"/>
        <v>36.612000000000002</v>
      </c>
      <c r="H1207" s="89">
        <f t="shared" si="417"/>
        <v>24.084</v>
      </c>
    </row>
    <row r="1208" spans="1:8" ht="22.8" x14ac:dyDescent="0.25">
      <c r="A1208" s="114" t="s">
        <v>23</v>
      </c>
      <c r="B1208" s="114" t="s">
        <v>234</v>
      </c>
      <c r="C1208" s="113" t="s">
        <v>756</v>
      </c>
      <c r="D1208" s="114" t="s">
        <v>567</v>
      </c>
      <c r="E1208" s="115" t="s">
        <v>1</v>
      </c>
      <c r="F1208" s="89">
        <f>F1209</f>
        <v>38</v>
      </c>
      <c r="G1208" s="89">
        <f t="shared" si="417"/>
        <v>36.612000000000002</v>
      </c>
      <c r="H1208" s="89">
        <f t="shared" si="417"/>
        <v>24.084</v>
      </c>
    </row>
    <row r="1209" spans="1:8" ht="23.4" thickBot="1" x14ac:dyDescent="0.3">
      <c r="A1209" s="114" t="s">
        <v>23</v>
      </c>
      <c r="B1209" s="114" t="s">
        <v>234</v>
      </c>
      <c r="C1209" s="113" t="s">
        <v>756</v>
      </c>
      <c r="D1209" s="114">
        <v>730</v>
      </c>
      <c r="E1209" s="115" t="s">
        <v>568</v>
      </c>
      <c r="F1209" s="89">
        <v>38</v>
      </c>
      <c r="G1209" s="89">
        <v>36.612000000000002</v>
      </c>
      <c r="H1209" s="89">
        <v>24.084</v>
      </c>
    </row>
    <row r="1210" spans="1:8" ht="12.6" thickBot="1" x14ac:dyDescent="0.3">
      <c r="A1210" s="201"/>
      <c r="B1210" s="202"/>
      <c r="C1210" s="202"/>
      <c r="D1210" s="202"/>
      <c r="E1210" s="202" t="s">
        <v>15</v>
      </c>
      <c r="F1210" s="203">
        <f>F1203+F1186+F1127+F1046+F945+F652+F441+F304+F260+F249+F16</f>
        <v>3624195.2300000004</v>
      </c>
      <c r="G1210" s="203">
        <f>G1203+G1186+G1127+G1046+G945+G652+G441+G304+G260+G249+G16</f>
        <v>2661197.6399999997</v>
      </c>
      <c r="H1210" s="203">
        <f>H1203+H1186+H1127+H1046+H945+H652+H441+H304+H260+H249+H16</f>
        <v>2588771.84</v>
      </c>
    </row>
    <row r="1211" spans="1:8" x14ac:dyDescent="0.2">
      <c r="F1211" s="204"/>
      <c r="G1211" s="205"/>
      <c r="H1211" s="205"/>
    </row>
    <row r="1212" spans="1:8" x14ac:dyDescent="0.2">
      <c r="F1212" s="204"/>
      <c r="G1212" s="204"/>
      <c r="H1212" s="204"/>
    </row>
    <row r="1213" spans="1:8" x14ac:dyDescent="0.25">
      <c r="F1213" s="206"/>
      <c r="G1213" s="206"/>
      <c r="H1213" s="206"/>
    </row>
    <row r="1214" spans="1:8" x14ac:dyDescent="0.25">
      <c r="F1214" s="207"/>
      <c r="G1214" s="207"/>
      <c r="H1214" s="207"/>
    </row>
    <row r="1215" spans="1:8" x14ac:dyDescent="0.25">
      <c r="F1215" s="205"/>
      <c r="G1215" s="205"/>
      <c r="H1215" s="205"/>
    </row>
    <row r="1216" spans="1:8" x14ac:dyDescent="0.25">
      <c r="A1216" s="136"/>
      <c r="B1216" s="136"/>
      <c r="C1216" s="136"/>
      <c r="D1216" s="136"/>
      <c r="E1216" s="136"/>
      <c r="F1216" s="208"/>
      <c r="G1216" s="208"/>
      <c r="H1216" s="208"/>
    </row>
  </sheetData>
  <autoFilter ref="A14:H1212">
    <sortState ref="A558:H594">
      <sortCondition descending="1" ref="C13:C777"/>
    </sortState>
  </autoFilter>
  <mergeCells count="23">
    <mergeCell ref="E7:H7"/>
    <mergeCell ref="E8:H8"/>
    <mergeCell ref="E9:H9"/>
    <mergeCell ref="J9:M9"/>
    <mergeCell ref="E1:H1"/>
    <mergeCell ref="E2:H2"/>
    <mergeCell ref="E3:H3"/>
    <mergeCell ref="E4:H4"/>
    <mergeCell ref="E6:H6"/>
    <mergeCell ref="J3:M3"/>
    <mergeCell ref="J4:M4"/>
    <mergeCell ref="J5:M5"/>
    <mergeCell ref="J6:M6"/>
    <mergeCell ref="J8:M8"/>
    <mergeCell ref="A12:A14"/>
    <mergeCell ref="B12:B14"/>
    <mergeCell ref="C12:C14"/>
    <mergeCell ref="D12:D14"/>
    <mergeCell ref="E12:E14"/>
    <mergeCell ref="F12:H12"/>
    <mergeCell ref="F13:F14"/>
    <mergeCell ref="G13:H13"/>
    <mergeCell ref="A11:H11"/>
  </mergeCells>
  <pageMargins left="0.47244094488188981" right="0.27559055118110237" top="0.15748031496062992" bottom="0.15748031496062992" header="0.35433070866141736" footer="0.31496062992125984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topLeftCell="A43" zoomScaleNormal="79" workbookViewId="0">
      <selection activeCell="C68" sqref="C68"/>
    </sheetView>
  </sheetViews>
  <sheetFormatPr defaultRowHeight="13.2" x14ac:dyDescent="0.25"/>
  <cols>
    <col min="1" max="1" width="4.44140625" style="1" customWidth="1"/>
    <col min="2" max="2" width="5.109375" style="1" customWidth="1"/>
    <col min="3" max="3" width="58.5546875" style="1" customWidth="1"/>
    <col min="4" max="4" width="13.44140625" style="1" customWidth="1"/>
    <col min="5" max="5" width="13.5546875" style="1" customWidth="1"/>
    <col min="6" max="6" width="12.109375" style="1" customWidth="1"/>
    <col min="7" max="8" width="12.6640625" bestFit="1" customWidth="1"/>
    <col min="9" max="9" width="15.44140625" customWidth="1"/>
    <col min="10" max="10" width="12.5546875" customWidth="1"/>
  </cols>
  <sheetData>
    <row r="1" spans="1:9" x14ac:dyDescent="0.25">
      <c r="E1" s="93"/>
      <c r="F1" s="9" t="s">
        <v>1003</v>
      </c>
    </row>
    <row r="2" spans="1:9" x14ac:dyDescent="0.25">
      <c r="C2" s="250" t="s">
        <v>1095</v>
      </c>
      <c r="D2" s="250"/>
      <c r="E2" s="250"/>
      <c r="F2" s="250"/>
    </row>
    <row r="3" spans="1:9" x14ac:dyDescent="0.25">
      <c r="C3" s="250" t="s">
        <v>1096</v>
      </c>
      <c r="D3" s="250"/>
      <c r="E3" s="250"/>
      <c r="F3" s="250"/>
    </row>
    <row r="4" spans="1:9" x14ac:dyDescent="0.25">
      <c r="C4" s="251" t="s">
        <v>1174</v>
      </c>
      <c r="D4" s="250"/>
      <c r="E4" s="250"/>
      <c r="F4" s="250"/>
    </row>
    <row r="5" spans="1:9" x14ac:dyDescent="0.25">
      <c r="C5" s="129"/>
      <c r="D5" s="130"/>
      <c r="E5" s="130"/>
      <c r="F5" s="130"/>
    </row>
    <row r="6" spans="1:9" x14ac:dyDescent="0.25">
      <c r="C6" s="252" t="s">
        <v>1099</v>
      </c>
      <c r="D6" s="250"/>
      <c r="E6" s="250"/>
      <c r="F6" s="250"/>
    </row>
    <row r="7" spans="1:9" x14ac:dyDescent="0.25">
      <c r="C7" s="250" t="s">
        <v>1095</v>
      </c>
      <c r="D7" s="250"/>
      <c r="E7" s="250"/>
      <c r="F7" s="250"/>
    </row>
    <row r="8" spans="1:9" x14ac:dyDescent="0.25">
      <c r="C8" s="250" t="s">
        <v>1096</v>
      </c>
      <c r="D8" s="250"/>
      <c r="E8" s="250"/>
      <c r="F8" s="250"/>
    </row>
    <row r="9" spans="1:9" x14ac:dyDescent="0.25">
      <c r="C9" s="250" t="s">
        <v>1097</v>
      </c>
      <c r="D9" s="250"/>
      <c r="E9" s="250"/>
      <c r="F9" s="250"/>
    </row>
    <row r="10" spans="1:9" x14ac:dyDescent="0.25">
      <c r="A10" s="2"/>
      <c r="B10" s="2"/>
      <c r="D10" s="2"/>
      <c r="F10" s="9"/>
    </row>
    <row r="11" spans="1:9" ht="47.25" customHeight="1" x14ac:dyDescent="0.25">
      <c r="A11" s="2"/>
      <c r="B11" s="238" t="s">
        <v>1020</v>
      </c>
      <c r="C11" s="238"/>
      <c r="D11" s="238"/>
      <c r="E11" s="238"/>
    </row>
    <row r="12" spans="1:9" ht="19.5" customHeight="1" x14ac:dyDescent="0.25">
      <c r="A12" s="242" t="s">
        <v>16</v>
      </c>
      <c r="B12" s="242" t="s">
        <v>17</v>
      </c>
      <c r="C12" s="239" t="s">
        <v>18</v>
      </c>
      <c r="D12" s="245" t="s">
        <v>1012</v>
      </c>
      <c r="E12" s="246"/>
      <c r="F12" s="247"/>
    </row>
    <row r="13" spans="1:9" ht="14.25" customHeight="1" x14ac:dyDescent="0.25">
      <c r="A13" s="243"/>
      <c r="B13" s="240"/>
      <c r="C13" s="240"/>
      <c r="D13" s="248" t="s">
        <v>1022</v>
      </c>
      <c r="E13" s="245" t="s">
        <v>1011</v>
      </c>
      <c r="F13" s="247"/>
    </row>
    <row r="14" spans="1:9" x14ac:dyDescent="0.25">
      <c r="A14" s="244"/>
      <c r="B14" s="241"/>
      <c r="C14" s="241"/>
      <c r="D14" s="249"/>
      <c r="E14" s="14" t="s">
        <v>1023</v>
      </c>
      <c r="F14" s="14" t="s">
        <v>1024</v>
      </c>
      <c r="G14" s="79"/>
      <c r="H14" s="79"/>
      <c r="I14" s="79"/>
    </row>
    <row r="15" spans="1:9" x14ac:dyDescent="0.25">
      <c r="A15" s="7" t="s">
        <v>19</v>
      </c>
      <c r="B15" s="7" t="s">
        <v>20</v>
      </c>
      <c r="C15" s="15">
        <v>3</v>
      </c>
      <c r="D15" s="8">
        <v>4</v>
      </c>
      <c r="E15" s="15">
        <v>5</v>
      </c>
      <c r="F15" s="15">
        <v>6</v>
      </c>
      <c r="G15" s="79"/>
      <c r="H15" s="79"/>
      <c r="I15" s="79"/>
    </row>
    <row r="16" spans="1:9" x14ac:dyDescent="0.25">
      <c r="A16" s="11" t="s">
        <v>234</v>
      </c>
      <c r="B16" s="7"/>
      <c r="C16" s="32" t="s">
        <v>21</v>
      </c>
      <c r="D16" s="80">
        <f>SUM(D17:D23)</f>
        <v>260357.81400000001</v>
      </c>
      <c r="E16" s="80">
        <f>SUM(E17:E23)</f>
        <v>187147.08100000001</v>
      </c>
      <c r="F16" s="80">
        <f>SUM(F17:F23)</f>
        <v>187283.78100000002</v>
      </c>
      <c r="G16" s="79"/>
      <c r="H16" s="92"/>
      <c r="I16" s="79"/>
    </row>
    <row r="17" spans="1:9" ht="27" customHeight="1" x14ac:dyDescent="0.25">
      <c r="A17" s="7" t="s">
        <v>234</v>
      </c>
      <c r="B17" s="7" t="s">
        <v>274</v>
      </c>
      <c r="C17" s="33" t="s">
        <v>121</v>
      </c>
      <c r="D17" s="81">
        <v>3253.6660000000002</v>
      </c>
      <c r="E17" s="81">
        <v>3053.6660000000002</v>
      </c>
      <c r="F17" s="81">
        <v>3053.6660000000002</v>
      </c>
      <c r="G17" s="79"/>
      <c r="H17" s="92"/>
      <c r="I17" s="79"/>
    </row>
    <row r="18" spans="1:9" ht="38.25" customHeight="1" x14ac:dyDescent="0.25">
      <c r="A18" s="7" t="s">
        <v>234</v>
      </c>
      <c r="B18" s="7" t="s">
        <v>300</v>
      </c>
      <c r="C18" s="33" t="s">
        <v>32</v>
      </c>
      <c r="D18" s="82">
        <v>10898.332</v>
      </c>
      <c r="E18" s="82">
        <v>7711.0420000000004</v>
      </c>
      <c r="F18" s="82">
        <v>7711.0420000000004</v>
      </c>
      <c r="G18" s="79"/>
      <c r="H18" s="92"/>
      <c r="I18" s="79"/>
    </row>
    <row r="19" spans="1:9" ht="34.950000000000003" customHeight="1" x14ac:dyDescent="0.25">
      <c r="A19" s="24" t="s">
        <v>234</v>
      </c>
      <c r="B19" s="24" t="s">
        <v>227</v>
      </c>
      <c r="C19" s="43" t="s">
        <v>972</v>
      </c>
      <c r="D19" s="82">
        <v>88449.849000000002</v>
      </c>
      <c r="E19" s="82">
        <v>61890.517</v>
      </c>
      <c r="F19" s="82">
        <v>61890.517</v>
      </c>
      <c r="G19" s="79"/>
      <c r="H19" s="92"/>
      <c r="I19" s="79"/>
    </row>
    <row r="20" spans="1:9" x14ac:dyDescent="0.25">
      <c r="A20" s="24" t="s">
        <v>234</v>
      </c>
      <c r="B20" s="24" t="s">
        <v>26</v>
      </c>
      <c r="C20" s="33" t="s">
        <v>346</v>
      </c>
      <c r="D20" s="83">
        <v>12.4</v>
      </c>
      <c r="E20" s="83">
        <v>12.9</v>
      </c>
      <c r="F20" s="83">
        <v>146.69999999999999</v>
      </c>
      <c r="G20" s="79"/>
      <c r="H20" s="92"/>
      <c r="I20" s="79"/>
    </row>
    <row r="21" spans="1:9" ht="24" customHeight="1" x14ac:dyDescent="0.25">
      <c r="A21" s="24" t="s">
        <v>234</v>
      </c>
      <c r="B21" s="24" t="s">
        <v>22</v>
      </c>
      <c r="C21" s="33" t="s">
        <v>33</v>
      </c>
      <c r="D21" s="83">
        <v>25193.495999999999</v>
      </c>
      <c r="E21" s="83">
        <v>22708.062999999998</v>
      </c>
      <c r="F21" s="83">
        <v>22708.062999999998</v>
      </c>
      <c r="G21" s="79"/>
      <c r="H21" s="92"/>
      <c r="I21" s="79"/>
    </row>
    <row r="22" spans="1:9" x14ac:dyDescent="0.25">
      <c r="A22" s="7" t="s">
        <v>234</v>
      </c>
      <c r="B22" s="7" t="s">
        <v>302</v>
      </c>
      <c r="C22" s="38" t="s">
        <v>278</v>
      </c>
      <c r="D22" s="83">
        <v>570.18499999999995</v>
      </c>
      <c r="E22" s="83">
        <v>1000</v>
      </c>
      <c r="F22" s="83">
        <v>1000</v>
      </c>
      <c r="G22" s="79"/>
      <c r="H22" s="92"/>
      <c r="I22" s="79"/>
    </row>
    <row r="23" spans="1:9" x14ac:dyDescent="0.25">
      <c r="A23" s="7" t="s">
        <v>234</v>
      </c>
      <c r="B23" s="7" t="s">
        <v>23</v>
      </c>
      <c r="C23" s="38" t="s">
        <v>24</v>
      </c>
      <c r="D23" s="83">
        <v>131979.886</v>
      </c>
      <c r="E23" s="83">
        <v>90770.892999999996</v>
      </c>
      <c r="F23" s="83">
        <v>90773.793000000005</v>
      </c>
      <c r="G23" s="79"/>
      <c r="H23" s="92"/>
      <c r="I23" s="79"/>
    </row>
    <row r="24" spans="1:9" x14ac:dyDescent="0.25">
      <c r="A24" s="11" t="s">
        <v>274</v>
      </c>
      <c r="B24" s="11" t="s">
        <v>228</v>
      </c>
      <c r="C24" s="36" t="s">
        <v>846</v>
      </c>
      <c r="D24" s="85">
        <f>D25</f>
        <v>3173.2</v>
      </c>
      <c r="E24" s="85">
        <f t="shared" ref="E24:F24" si="0">E25</f>
        <v>3484</v>
      </c>
      <c r="F24" s="85">
        <f t="shared" si="0"/>
        <v>3800</v>
      </c>
      <c r="G24" s="79"/>
      <c r="H24" s="92"/>
      <c r="I24" s="79"/>
    </row>
    <row r="25" spans="1:9" x14ac:dyDescent="0.25">
      <c r="A25" s="7" t="s">
        <v>274</v>
      </c>
      <c r="B25" s="7" t="s">
        <v>300</v>
      </c>
      <c r="C25" s="35" t="s">
        <v>847</v>
      </c>
      <c r="D25" s="83">
        <v>3173.2</v>
      </c>
      <c r="E25" s="83">
        <v>3484</v>
      </c>
      <c r="F25" s="83">
        <v>3800</v>
      </c>
      <c r="G25" s="79"/>
      <c r="H25" s="92"/>
      <c r="I25" s="79"/>
    </row>
    <row r="26" spans="1:9" ht="18.75" customHeight="1" x14ac:dyDescent="0.25">
      <c r="A26" s="44" t="s">
        <v>300</v>
      </c>
      <c r="B26" s="44" t="s">
        <v>228</v>
      </c>
      <c r="C26" s="45" t="s">
        <v>68</v>
      </c>
      <c r="D26" s="84">
        <f>D28+D27</f>
        <v>18191.822</v>
      </c>
      <c r="E26" s="84">
        <f t="shared" ref="E26:F26" si="1">E28+E27</f>
        <v>14413.341</v>
      </c>
      <c r="F26" s="84">
        <f t="shared" si="1"/>
        <v>14413.341</v>
      </c>
      <c r="G26" s="79"/>
      <c r="H26" s="92"/>
      <c r="I26" s="79"/>
    </row>
    <row r="27" spans="1:9" ht="18.75" customHeight="1" x14ac:dyDescent="0.25">
      <c r="A27" s="7" t="s">
        <v>300</v>
      </c>
      <c r="B27" s="7" t="s">
        <v>227</v>
      </c>
      <c r="C27" s="33" t="s">
        <v>25</v>
      </c>
      <c r="D27" s="81">
        <v>2828.5</v>
      </c>
      <c r="E27" s="81">
        <v>2828.5</v>
      </c>
      <c r="F27" s="81">
        <v>2828.5</v>
      </c>
      <c r="G27" s="79"/>
      <c r="H27" s="92"/>
      <c r="I27" s="79"/>
    </row>
    <row r="28" spans="1:9" ht="22.8" x14ac:dyDescent="0.25">
      <c r="A28" s="7" t="s">
        <v>300</v>
      </c>
      <c r="B28" s="7" t="s">
        <v>299</v>
      </c>
      <c r="C28" s="33" t="s">
        <v>683</v>
      </c>
      <c r="D28" s="81">
        <v>15363.322</v>
      </c>
      <c r="E28" s="81">
        <v>11584.841</v>
      </c>
      <c r="F28" s="81">
        <v>11584.841</v>
      </c>
      <c r="G28" s="79"/>
      <c r="H28" s="92"/>
      <c r="I28" s="79"/>
    </row>
    <row r="29" spans="1:9" s="1" customFormat="1" x14ac:dyDescent="0.25">
      <c r="A29" s="11" t="s">
        <v>227</v>
      </c>
      <c r="B29" s="11" t="s">
        <v>228</v>
      </c>
      <c r="C29" s="32" t="s">
        <v>233</v>
      </c>
      <c r="D29" s="84">
        <f>SUM(D30:D34)</f>
        <v>465526.78499999997</v>
      </c>
      <c r="E29" s="84">
        <f t="shared" ref="E29:F29" si="2">SUM(E30:E34)</f>
        <v>271530.58399999997</v>
      </c>
      <c r="F29" s="84">
        <f t="shared" si="2"/>
        <v>322177.64799999999</v>
      </c>
      <c r="G29" s="79"/>
      <c r="H29" s="92"/>
    </row>
    <row r="30" spans="1:9" s="1" customFormat="1" x14ac:dyDescent="0.25">
      <c r="A30" s="8" t="s">
        <v>227</v>
      </c>
      <c r="B30" s="7" t="s">
        <v>26</v>
      </c>
      <c r="C30" s="33" t="s">
        <v>822</v>
      </c>
      <c r="D30" s="81">
        <v>1500</v>
      </c>
      <c r="E30" s="81">
        <v>2000</v>
      </c>
      <c r="F30" s="81">
        <v>2000</v>
      </c>
      <c r="G30" s="79"/>
      <c r="H30" s="92"/>
    </row>
    <row r="31" spans="1:9" s="1" customFormat="1" x14ac:dyDescent="0.25">
      <c r="A31" s="7" t="s">
        <v>227</v>
      </c>
      <c r="B31" s="7" t="s">
        <v>22</v>
      </c>
      <c r="C31" s="33" t="s">
        <v>803</v>
      </c>
      <c r="D31" s="81">
        <v>64.8</v>
      </c>
      <c r="E31" s="81">
        <v>64.8</v>
      </c>
      <c r="F31" s="81">
        <v>64.8</v>
      </c>
      <c r="G31" s="79"/>
      <c r="H31" s="92"/>
    </row>
    <row r="32" spans="1:9" x14ac:dyDescent="0.25">
      <c r="A32" s="7" t="s">
        <v>227</v>
      </c>
      <c r="B32" s="7" t="s">
        <v>240</v>
      </c>
      <c r="C32" s="38" t="s">
        <v>241</v>
      </c>
      <c r="D32" s="83">
        <v>4469.3590000000004</v>
      </c>
      <c r="E32" s="83">
        <v>4469.3590000000004</v>
      </c>
      <c r="F32" s="81">
        <v>4469.3590000000004</v>
      </c>
      <c r="G32" s="79"/>
      <c r="H32" s="92"/>
      <c r="I32" s="79"/>
    </row>
    <row r="33" spans="1:10" x14ac:dyDescent="0.25">
      <c r="A33" s="7" t="s">
        <v>227</v>
      </c>
      <c r="B33" s="7" t="s">
        <v>244</v>
      </c>
      <c r="C33" s="38" t="s">
        <v>34</v>
      </c>
      <c r="D33" s="83">
        <v>454384.15700000001</v>
      </c>
      <c r="E33" s="83">
        <v>259617.625</v>
      </c>
      <c r="F33" s="83">
        <v>266600.18900000001</v>
      </c>
      <c r="G33" s="79"/>
      <c r="H33" s="92"/>
      <c r="I33" s="79"/>
    </row>
    <row r="34" spans="1:10" x14ac:dyDescent="0.25">
      <c r="A34" s="7" t="s">
        <v>227</v>
      </c>
      <c r="B34" s="7" t="s">
        <v>327</v>
      </c>
      <c r="C34" s="38" t="s">
        <v>27</v>
      </c>
      <c r="D34" s="83">
        <v>5108.4690000000001</v>
      </c>
      <c r="E34" s="83">
        <v>5378.8</v>
      </c>
      <c r="F34" s="83">
        <v>49043.3</v>
      </c>
      <c r="G34" s="79"/>
      <c r="H34" s="92"/>
      <c r="I34" s="79"/>
    </row>
    <row r="35" spans="1:10" x14ac:dyDescent="0.25">
      <c r="A35" s="11" t="s">
        <v>26</v>
      </c>
      <c r="B35" s="11" t="s">
        <v>228</v>
      </c>
      <c r="C35" s="37" t="s">
        <v>258</v>
      </c>
      <c r="D35" s="84">
        <f>D36+D37+D38+D39</f>
        <v>707818.09100000001</v>
      </c>
      <c r="E35" s="84">
        <f t="shared" ref="E35:F35" si="3">E36+E37+E38+E39</f>
        <v>373287.91599999997</v>
      </c>
      <c r="F35" s="84">
        <f t="shared" si="3"/>
        <v>242291.73300000001</v>
      </c>
      <c r="G35" s="79"/>
      <c r="H35" s="92"/>
      <c r="I35" s="79"/>
    </row>
    <row r="36" spans="1:10" x14ac:dyDescent="0.25">
      <c r="A36" s="7" t="s">
        <v>26</v>
      </c>
      <c r="B36" s="7" t="s">
        <v>234</v>
      </c>
      <c r="C36" s="33" t="s">
        <v>633</v>
      </c>
      <c r="D36" s="81">
        <v>19539.984</v>
      </c>
      <c r="E36" s="81">
        <v>5065.3779999999997</v>
      </c>
      <c r="F36" s="81">
        <v>5065.3779999999997</v>
      </c>
      <c r="G36" s="79"/>
      <c r="H36" s="92"/>
      <c r="I36" s="79"/>
    </row>
    <row r="37" spans="1:10" x14ac:dyDescent="0.25">
      <c r="A37" s="7" t="s">
        <v>26</v>
      </c>
      <c r="B37" s="7" t="s">
        <v>274</v>
      </c>
      <c r="C37" s="33" t="s">
        <v>272</v>
      </c>
      <c r="D37" s="83">
        <v>363210.51500000001</v>
      </c>
      <c r="E37" s="83">
        <v>135032.55799999999</v>
      </c>
      <c r="F37" s="83">
        <v>4036.375</v>
      </c>
      <c r="G37" s="79"/>
      <c r="H37" s="92"/>
      <c r="I37" s="79"/>
    </row>
    <row r="38" spans="1:10" x14ac:dyDescent="0.25">
      <c r="A38" s="7" t="s">
        <v>26</v>
      </c>
      <c r="B38" s="7" t="s">
        <v>300</v>
      </c>
      <c r="C38" s="33" t="s">
        <v>693</v>
      </c>
      <c r="D38" s="83">
        <v>302854.81199999998</v>
      </c>
      <c r="E38" s="83">
        <v>208467.54399999999</v>
      </c>
      <c r="F38" s="83">
        <v>208467.54399999999</v>
      </c>
      <c r="G38" s="79"/>
      <c r="H38" s="92"/>
      <c r="I38" s="79"/>
    </row>
    <row r="39" spans="1:10" x14ac:dyDescent="0.25">
      <c r="A39" s="7" t="s">
        <v>26</v>
      </c>
      <c r="B39" s="7" t="s">
        <v>26</v>
      </c>
      <c r="C39" s="103" t="s">
        <v>770</v>
      </c>
      <c r="D39" s="83">
        <v>22212.78</v>
      </c>
      <c r="E39" s="83">
        <v>24722.436000000002</v>
      </c>
      <c r="F39" s="83">
        <v>24722.436000000002</v>
      </c>
      <c r="G39" s="79"/>
      <c r="H39" s="92"/>
      <c r="I39" s="79"/>
    </row>
    <row r="40" spans="1:10" x14ac:dyDescent="0.25">
      <c r="A40" s="25" t="s">
        <v>245</v>
      </c>
      <c r="B40" s="25" t="s">
        <v>228</v>
      </c>
      <c r="C40" s="32" t="s">
        <v>273</v>
      </c>
      <c r="D40" s="84">
        <f>D41+D42+D45+D46+D44+D43</f>
        <v>1813579.2280000001</v>
      </c>
      <c r="E40" s="84">
        <f>E41+E42+E45+E46+E44+E43</f>
        <v>1512946.1279999998</v>
      </c>
      <c r="F40" s="84">
        <f>F41+F42+F45+F46+F44+F43</f>
        <v>1523050.5399999998</v>
      </c>
      <c r="G40" s="98"/>
      <c r="H40" s="98"/>
      <c r="I40" s="98"/>
    </row>
    <row r="41" spans="1:10" x14ac:dyDescent="0.25">
      <c r="A41" s="7" t="s">
        <v>245</v>
      </c>
      <c r="B41" s="7" t="s">
        <v>234</v>
      </c>
      <c r="C41" s="38" t="s">
        <v>370</v>
      </c>
      <c r="D41" s="83">
        <v>633734.39800000004</v>
      </c>
      <c r="E41" s="83">
        <v>578582.61499999999</v>
      </c>
      <c r="F41" s="83">
        <v>580582.61499999999</v>
      </c>
      <c r="G41" s="79"/>
      <c r="H41" s="92"/>
      <c r="I41" s="79"/>
    </row>
    <row r="42" spans="1:10" x14ac:dyDescent="0.25">
      <c r="A42" s="7" t="s">
        <v>245</v>
      </c>
      <c r="B42" s="7" t="s">
        <v>274</v>
      </c>
      <c r="C42" s="38" t="s">
        <v>275</v>
      </c>
      <c r="D42" s="83">
        <v>960842.69499999995</v>
      </c>
      <c r="E42" s="83">
        <v>729614.08799999999</v>
      </c>
      <c r="F42" s="81">
        <v>737711</v>
      </c>
      <c r="G42" s="79"/>
      <c r="H42" s="92"/>
      <c r="I42" s="79"/>
    </row>
    <row r="43" spans="1:10" x14ac:dyDescent="0.25">
      <c r="A43" s="7" t="s">
        <v>245</v>
      </c>
      <c r="B43" s="7" t="s">
        <v>300</v>
      </c>
      <c r="C43" s="38" t="s">
        <v>328</v>
      </c>
      <c r="D43" s="83">
        <v>171626.27900000001</v>
      </c>
      <c r="E43" s="83">
        <v>162673.802</v>
      </c>
      <c r="F43" s="81">
        <v>162673.802</v>
      </c>
      <c r="G43" s="79"/>
      <c r="H43" s="92"/>
      <c r="I43" s="79"/>
    </row>
    <row r="44" spans="1:10" ht="22.8" x14ac:dyDescent="0.25">
      <c r="A44" s="7" t="s">
        <v>245</v>
      </c>
      <c r="B44" s="7" t="s">
        <v>26</v>
      </c>
      <c r="C44" s="33" t="s">
        <v>35</v>
      </c>
      <c r="D44" s="83">
        <v>703.96</v>
      </c>
      <c r="E44" s="83">
        <v>703.96</v>
      </c>
      <c r="F44" s="83">
        <v>703.96</v>
      </c>
      <c r="G44" s="79"/>
      <c r="H44" s="92"/>
      <c r="I44" s="98"/>
      <c r="J44" s="90"/>
    </row>
    <row r="45" spans="1:10" x14ac:dyDescent="0.25">
      <c r="A45" s="7" t="s">
        <v>245</v>
      </c>
      <c r="B45" s="7" t="s">
        <v>245</v>
      </c>
      <c r="C45" s="38" t="s">
        <v>290</v>
      </c>
      <c r="D45" s="83">
        <v>12332.316000000001</v>
      </c>
      <c r="E45" s="83">
        <v>7218.4830000000002</v>
      </c>
      <c r="F45" s="83">
        <v>7218.4830000000002</v>
      </c>
      <c r="G45" s="79"/>
      <c r="H45" s="92"/>
      <c r="I45" s="79"/>
    </row>
    <row r="46" spans="1:10" x14ac:dyDescent="0.25">
      <c r="A46" s="7" t="s">
        <v>245</v>
      </c>
      <c r="B46" s="7" t="s">
        <v>244</v>
      </c>
      <c r="C46" s="38" t="s">
        <v>532</v>
      </c>
      <c r="D46" s="83">
        <v>34339.58</v>
      </c>
      <c r="E46" s="83">
        <v>34153.18</v>
      </c>
      <c r="F46" s="83">
        <v>34160.68</v>
      </c>
      <c r="G46" s="79"/>
      <c r="H46" s="92"/>
      <c r="I46" s="79"/>
    </row>
    <row r="47" spans="1:10" x14ac:dyDescent="0.25">
      <c r="A47" s="25" t="s">
        <v>240</v>
      </c>
      <c r="B47" s="25" t="s">
        <v>228</v>
      </c>
      <c r="C47" s="32" t="s">
        <v>36</v>
      </c>
      <c r="D47" s="84">
        <f>D48+D49</f>
        <v>234296.80100000001</v>
      </c>
      <c r="E47" s="84">
        <f t="shared" ref="E47:F47" si="4">E48+E49</f>
        <v>225013.13500000001</v>
      </c>
      <c r="F47" s="84">
        <f t="shared" si="4"/>
        <v>225013.13500000001</v>
      </c>
      <c r="G47" s="79"/>
      <c r="H47" s="92"/>
      <c r="I47" s="79"/>
    </row>
    <row r="48" spans="1:10" x14ac:dyDescent="0.25">
      <c r="A48" s="7" t="s">
        <v>240</v>
      </c>
      <c r="B48" s="7" t="s">
        <v>234</v>
      </c>
      <c r="C48" s="38" t="s">
        <v>284</v>
      </c>
      <c r="D48" s="83">
        <v>228800.93</v>
      </c>
      <c r="E48" s="83">
        <v>219601.32800000001</v>
      </c>
      <c r="F48" s="83">
        <v>219601.32800000001</v>
      </c>
      <c r="G48" s="79"/>
      <c r="H48" s="92"/>
      <c r="I48" s="79"/>
    </row>
    <row r="49" spans="1:9" x14ac:dyDescent="0.25">
      <c r="A49" s="7" t="s">
        <v>240</v>
      </c>
      <c r="B49" s="7" t="s">
        <v>227</v>
      </c>
      <c r="C49" s="33" t="s">
        <v>1108</v>
      </c>
      <c r="D49" s="83">
        <v>5495.8710000000001</v>
      </c>
      <c r="E49" s="83">
        <v>5411.8069999999998</v>
      </c>
      <c r="F49" s="81">
        <v>5411.8069999999998</v>
      </c>
      <c r="G49" s="79"/>
      <c r="H49" s="92"/>
      <c r="I49" s="79"/>
    </row>
    <row r="50" spans="1:9" x14ac:dyDescent="0.25">
      <c r="A50" s="11">
        <v>10</v>
      </c>
      <c r="B50" s="11" t="s">
        <v>228</v>
      </c>
      <c r="C50" s="32" t="s">
        <v>298</v>
      </c>
      <c r="D50" s="84">
        <f>SUM(D51:D53)+D54</f>
        <v>83420.305000000008</v>
      </c>
      <c r="E50" s="84">
        <f>SUM(E51:E53)+E54</f>
        <v>47238.3</v>
      </c>
      <c r="F50" s="84">
        <f>SUM(F51:F53)+F54</f>
        <v>44617.035000000003</v>
      </c>
      <c r="G50" s="79"/>
      <c r="H50" s="92"/>
      <c r="I50" s="79"/>
    </row>
    <row r="51" spans="1:9" x14ac:dyDescent="0.25">
      <c r="A51" s="7">
        <v>10</v>
      </c>
      <c r="B51" s="7" t="s">
        <v>234</v>
      </c>
      <c r="C51" s="38" t="s">
        <v>28</v>
      </c>
      <c r="D51" s="83">
        <v>4344.6760000000004</v>
      </c>
      <c r="E51" s="83">
        <v>4344.6760000000004</v>
      </c>
      <c r="F51" s="83">
        <v>4344.6760000000004</v>
      </c>
      <c r="G51" s="79"/>
      <c r="H51" s="92"/>
      <c r="I51" s="79"/>
    </row>
    <row r="52" spans="1:9" x14ac:dyDescent="0.25">
      <c r="A52" s="7">
        <v>10</v>
      </c>
      <c r="B52" s="7" t="s">
        <v>300</v>
      </c>
      <c r="C52" s="38" t="s">
        <v>301</v>
      </c>
      <c r="D52" s="83">
        <v>12189</v>
      </c>
      <c r="E52" s="83">
        <v>9108</v>
      </c>
      <c r="F52" s="83">
        <v>9108</v>
      </c>
      <c r="G52" s="79"/>
      <c r="H52" s="92"/>
      <c r="I52" s="79"/>
    </row>
    <row r="53" spans="1:9" x14ac:dyDescent="0.25">
      <c r="A53" s="7" t="s">
        <v>299</v>
      </c>
      <c r="B53" s="7" t="s">
        <v>227</v>
      </c>
      <c r="C53" s="38" t="s">
        <v>29</v>
      </c>
      <c r="D53" s="81">
        <v>66062.429000000004</v>
      </c>
      <c r="E53" s="83">
        <v>33278.624000000003</v>
      </c>
      <c r="F53" s="83">
        <v>30657.359</v>
      </c>
      <c r="G53" s="79"/>
      <c r="H53" s="92"/>
      <c r="I53" s="79"/>
    </row>
    <row r="54" spans="1:9" x14ac:dyDescent="0.25">
      <c r="A54" s="7" t="s">
        <v>299</v>
      </c>
      <c r="B54" s="7" t="s">
        <v>22</v>
      </c>
      <c r="C54" s="33" t="s">
        <v>642</v>
      </c>
      <c r="D54" s="83">
        <v>824.2</v>
      </c>
      <c r="E54" s="83">
        <v>507</v>
      </c>
      <c r="F54" s="83">
        <v>507</v>
      </c>
      <c r="G54" s="79"/>
      <c r="H54" s="92"/>
      <c r="I54" s="79"/>
    </row>
    <row r="55" spans="1:9" x14ac:dyDescent="0.25">
      <c r="A55" s="11" t="s">
        <v>302</v>
      </c>
      <c r="B55" s="11" t="s">
        <v>228</v>
      </c>
      <c r="C55" s="32" t="s">
        <v>303</v>
      </c>
      <c r="D55" s="84">
        <f>D57+D58+D56</f>
        <v>34095.786</v>
      </c>
      <c r="E55" s="84">
        <f t="shared" ref="E55:F55" si="5">E57+E58+E56</f>
        <v>23210.563000000002</v>
      </c>
      <c r="F55" s="84">
        <f t="shared" si="5"/>
        <v>23210.563000000002</v>
      </c>
      <c r="G55" s="79"/>
      <c r="H55" s="92"/>
      <c r="I55" s="79"/>
    </row>
    <row r="56" spans="1:9" x14ac:dyDescent="0.25">
      <c r="A56" s="7" t="s">
        <v>302</v>
      </c>
      <c r="B56" s="7" t="s">
        <v>234</v>
      </c>
      <c r="C56" s="38" t="s">
        <v>1086</v>
      </c>
      <c r="D56" s="81">
        <v>1502.366</v>
      </c>
      <c r="E56" s="81">
        <v>1502.366</v>
      </c>
      <c r="F56" s="81">
        <v>1502.366</v>
      </c>
      <c r="G56" s="79"/>
      <c r="H56" s="92"/>
      <c r="I56" s="79"/>
    </row>
    <row r="57" spans="1:9" x14ac:dyDescent="0.25">
      <c r="A57" s="7" t="s">
        <v>302</v>
      </c>
      <c r="B57" s="7" t="s">
        <v>274</v>
      </c>
      <c r="C57" s="38" t="s">
        <v>304</v>
      </c>
      <c r="D57" s="81">
        <v>13028.718000000001</v>
      </c>
      <c r="E57" s="83">
        <v>9443.9330000000009</v>
      </c>
      <c r="F57" s="83">
        <v>9443.9330000000009</v>
      </c>
      <c r="G57" s="79"/>
      <c r="H57" s="92"/>
      <c r="I57" s="79"/>
    </row>
    <row r="58" spans="1:9" x14ac:dyDescent="0.25">
      <c r="A58" s="7" t="s">
        <v>302</v>
      </c>
      <c r="B58" s="7" t="s">
        <v>300</v>
      </c>
      <c r="C58" s="38" t="s">
        <v>646</v>
      </c>
      <c r="D58" s="83">
        <v>19564.702000000001</v>
      </c>
      <c r="E58" s="83">
        <v>12264.263999999999</v>
      </c>
      <c r="F58" s="83">
        <v>12264.263999999999</v>
      </c>
      <c r="G58" s="79"/>
      <c r="H58" s="92"/>
      <c r="I58" s="79"/>
    </row>
    <row r="59" spans="1:9" x14ac:dyDescent="0.25">
      <c r="A59" s="11" t="s">
        <v>327</v>
      </c>
      <c r="B59" s="11" t="s">
        <v>228</v>
      </c>
      <c r="C59" s="32" t="s">
        <v>362</v>
      </c>
      <c r="D59" s="85">
        <f>D60</f>
        <v>3697.3980000000001</v>
      </c>
      <c r="E59" s="85">
        <f>E60</f>
        <v>2889.98</v>
      </c>
      <c r="F59" s="85">
        <f>F60</f>
        <v>2889.98</v>
      </c>
      <c r="G59" s="79"/>
      <c r="H59" s="92"/>
      <c r="I59" s="79"/>
    </row>
    <row r="60" spans="1:9" x14ac:dyDescent="0.25">
      <c r="A60" s="7" t="s">
        <v>327</v>
      </c>
      <c r="B60" s="7" t="s">
        <v>227</v>
      </c>
      <c r="C60" s="38" t="s">
        <v>37</v>
      </c>
      <c r="D60" s="83">
        <v>3697.3980000000001</v>
      </c>
      <c r="E60" s="83">
        <v>2889.98</v>
      </c>
      <c r="F60" s="83">
        <v>2889.98</v>
      </c>
      <c r="G60" s="79"/>
      <c r="H60" s="92"/>
      <c r="I60" s="79"/>
    </row>
    <row r="61" spans="1:9" ht="16.5" customHeight="1" x14ac:dyDescent="0.25">
      <c r="A61" s="10" t="s">
        <v>23</v>
      </c>
      <c r="B61" s="10" t="s">
        <v>228</v>
      </c>
      <c r="C61" s="105" t="s">
        <v>1111</v>
      </c>
      <c r="D61" s="80">
        <f>D62</f>
        <v>38</v>
      </c>
      <c r="E61" s="80">
        <f>E62</f>
        <v>36.612000000000002</v>
      </c>
      <c r="F61" s="80">
        <f>F62</f>
        <v>24.084</v>
      </c>
      <c r="G61" s="79"/>
      <c r="H61" s="92"/>
      <c r="I61" s="79"/>
    </row>
    <row r="62" spans="1:9" ht="15.75" customHeight="1" thickBot="1" x14ac:dyDescent="0.3">
      <c r="A62" s="8" t="s">
        <v>23</v>
      </c>
      <c r="B62" s="8" t="s">
        <v>234</v>
      </c>
      <c r="C62" s="33" t="s">
        <v>1112</v>
      </c>
      <c r="D62" s="86">
        <v>38</v>
      </c>
      <c r="E62" s="86">
        <v>36.612000000000002</v>
      </c>
      <c r="F62" s="86">
        <v>24.084</v>
      </c>
      <c r="G62" s="79"/>
      <c r="H62" s="92"/>
      <c r="I62" s="79"/>
    </row>
    <row r="63" spans="1:9" ht="13.8" thickBot="1" x14ac:dyDescent="0.3">
      <c r="A63" s="26"/>
      <c r="B63" s="27"/>
      <c r="C63" s="23" t="s">
        <v>223</v>
      </c>
      <c r="D63" s="87">
        <f>D16+D26+D29+D35+D40+D47+D50+D55+D59+D61+D24</f>
        <v>3624195.2300000004</v>
      </c>
      <c r="E63" s="87">
        <f>E16+E26+E29+E35+E40+E47+E50+E55+E59+E61+E24</f>
        <v>2661197.6399999997</v>
      </c>
      <c r="F63" s="87">
        <f>F16+F26+F29+F35+F40+F47+F50+F55+F59+F61+F24</f>
        <v>2588771.8399999994</v>
      </c>
      <c r="G63" s="99"/>
      <c r="H63" s="99"/>
      <c r="I63" s="79"/>
    </row>
    <row r="64" spans="1:9" x14ac:dyDescent="0.2">
      <c r="D64" s="204"/>
      <c r="E64" s="95"/>
      <c r="F64" s="95"/>
      <c r="G64" s="79"/>
      <c r="H64" s="79"/>
      <c r="I64" s="79"/>
    </row>
    <row r="65" spans="4:9" x14ac:dyDescent="0.2">
      <c r="D65" s="101"/>
      <c r="E65" s="101"/>
      <c r="F65" s="101"/>
      <c r="G65" s="79"/>
      <c r="H65" s="79"/>
      <c r="I65" s="79"/>
    </row>
    <row r="66" spans="4:9" x14ac:dyDescent="0.25">
      <c r="D66" s="102"/>
      <c r="E66" s="102"/>
      <c r="F66" s="102"/>
      <c r="G66" s="79"/>
      <c r="H66" s="79"/>
      <c r="I66" s="79"/>
    </row>
    <row r="67" spans="4:9" x14ac:dyDescent="0.25">
      <c r="D67" s="104"/>
      <c r="E67" s="104"/>
      <c r="F67" s="104"/>
      <c r="G67" s="79"/>
      <c r="H67" s="79"/>
      <c r="I67" s="79"/>
    </row>
  </sheetData>
  <sheetProtection selectLockedCells="1" selectUnlockedCells="1"/>
  <mergeCells count="14">
    <mergeCell ref="C8:F8"/>
    <mergeCell ref="C9:F9"/>
    <mergeCell ref="C2:F2"/>
    <mergeCell ref="C3:F3"/>
    <mergeCell ref="C4:F4"/>
    <mergeCell ref="C6:F6"/>
    <mergeCell ref="C7:F7"/>
    <mergeCell ref="B11:E11"/>
    <mergeCell ref="C12:C14"/>
    <mergeCell ref="A12:A14"/>
    <mergeCell ref="B12:B14"/>
    <mergeCell ref="D12:F12"/>
    <mergeCell ref="E13:F13"/>
    <mergeCell ref="D13:D14"/>
  </mergeCells>
  <phoneticPr fontId="6" type="noConversion"/>
  <pageMargins left="0.57999999999999996" right="0.15748031496062992" top="0.39370078740157483" bottom="0.19685039370078741" header="0.51181102362204722" footer="0.19685039370078741"/>
  <pageSetup paperSize="9" scale="83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selection activeCell="A13" sqref="A13:F13"/>
    </sheetView>
  </sheetViews>
  <sheetFormatPr defaultColWidth="8.88671875" defaultRowHeight="11.4" x14ac:dyDescent="0.25"/>
  <cols>
    <col min="1" max="1" width="10.88671875" style="106" customWidth="1"/>
    <col min="2" max="2" width="6.88671875" style="106" customWidth="1"/>
    <col min="3" max="3" width="38.6640625" style="106" customWidth="1"/>
    <col min="4" max="4" width="13.88671875" style="106" customWidth="1"/>
    <col min="5" max="5" width="13.6640625" style="109" customWidth="1"/>
    <col min="6" max="6" width="14.5546875" style="109" customWidth="1"/>
    <col min="7" max="7" width="8.88671875" style="109" customWidth="1"/>
    <col min="8" max="16384" width="8.88671875" style="109"/>
  </cols>
  <sheetData>
    <row r="1" spans="1:7" ht="13.2" x14ac:dyDescent="0.25">
      <c r="F1" s="9" t="s">
        <v>689</v>
      </c>
    </row>
    <row r="2" spans="1:7" ht="13.2" x14ac:dyDescent="0.25">
      <c r="C2" s="250" t="s">
        <v>1095</v>
      </c>
      <c r="D2" s="250"/>
      <c r="E2" s="250"/>
      <c r="F2" s="250"/>
    </row>
    <row r="3" spans="1:7" ht="13.2" x14ac:dyDescent="0.25">
      <c r="C3" s="250" t="s">
        <v>1096</v>
      </c>
      <c r="D3" s="250"/>
      <c r="E3" s="250"/>
      <c r="F3" s="250"/>
    </row>
    <row r="4" spans="1:7" ht="13.2" x14ac:dyDescent="0.25">
      <c r="C4" s="251" t="s">
        <v>1174</v>
      </c>
      <c r="D4" s="250"/>
      <c r="E4" s="250"/>
      <c r="F4" s="250"/>
    </row>
    <row r="5" spans="1:7" ht="13.2" x14ac:dyDescent="0.25">
      <c r="C5" s="129"/>
      <c r="D5" s="130"/>
      <c r="E5" s="130"/>
      <c r="F5" s="130"/>
    </row>
    <row r="6" spans="1:7" ht="13.2" x14ac:dyDescent="0.25">
      <c r="C6" s="252" t="s">
        <v>1101</v>
      </c>
      <c r="D6" s="250"/>
      <c r="E6" s="250"/>
      <c r="F6" s="250"/>
    </row>
    <row r="7" spans="1:7" ht="13.2" x14ac:dyDescent="0.25">
      <c r="C7" s="250" t="s">
        <v>1095</v>
      </c>
      <c r="D7" s="250"/>
      <c r="E7" s="250"/>
      <c r="F7" s="250"/>
      <c r="G7" s="97"/>
    </row>
    <row r="8" spans="1:7" ht="13.2" x14ac:dyDescent="0.25">
      <c r="C8" s="250" t="s">
        <v>1096</v>
      </c>
      <c r="D8" s="250"/>
      <c r="E8" s="250"/>
      <c r="F8" s="250"/>
      <c r="G8" s="97"/>
    </row>
    <row r="9" spans="1:7" ht="13.2" x14ac:dyDescent="0.25">
      <c r="C9" s="250" t="s">
        <v>1097</v>
      </c>
      <c r="D9" s="250"/>
      <c r="E9" s="250"/>
      <c r="F9" s="250"/>
      <c r="G9" s="97"/>
    </row>
    <row r="10" spans="1:7" ht="13.2" x14ac:dyDescent="0.25">
      <c r="E10" s="93"/>
      <c r="F10" s="9" t="s">
        <v>966</v>
      </c>
      <c r="G10" s="97"/>
    </row>
    <row r="11" spans="1:7" ht="13.2" x14ac:dyDescent="0.25">
      <c r="E11" s="93"/>
      <c r="F11" s="9" t="s">
        <v>967</v>
      </c>
      <c r="G11" s="97"/>
    </row>
    <row r="12" spans="1:7" x14ac:dyDescent="0.25">
      <c r="C12" s="94"/>
      <c r="E12" s="94"/>
      <c r="F12" s="94"/>
      <c r="G12" s="100"/>
    </row>
    <row r="13" spans="1:7" ht="46.5" customHeight="1" x14ac:dyDescent="0.25">
      <c r="A13" s="253" t="s">
        <v>1005</v>
      </c>
      <c r="B13" s="254"/>
      <c r="C13" s="254"/>
      <c r="D13" s="254"/>
      <c r="E13" s="254"/>
      <c r="F13" s="254"/>
    </row>
    <row r="14" spans="1:7" ht="20.25" customHeight="1" x14ac:dyDescent="0.25">
      <c r="A14" s="255" t="s">
        <v>225</v>
      </c>
      <c r="B14" s="242" t="s">
        <v>971</v>
      </c>
      <c r="C14" s="242" t="s">
        <v>18</v>
      </c>
      <c r="D14" s="245" t="s">
        <v>1012</v>
      </c>
      <c r="E14" s="246"/>
      <c r="F14" s="247"/>
    </row>
    <row r="15" spans="1:7" ht="14.25" customHeight="1" x14ac:dyDescent="0.25">
      <c r="A15" s="240"/>
      <c r="B15" s="240"/>
      <c r="C15" s="240"/>
      <c r="D15" s="248" t="s">
        <v>1022</v>
      </c>
      <c r="E15" s="245" t="s">
        <v>1011</v>
      </c>
      <c r="F15" s="247"/>
    </row>
    <row r="16" spans="1:7" ht="12" customHeight="1" x14ac:dyDescent="0.25">
      <c r="A16" s="241"/>
      <c r="B16" s="241"/>
      <c r="C16" s="241"/>
      <c r="D16" s="249"/>
      <c r="E16" s="14" t="s">
        <v>1023</v>
      </c>
      <c r="F16" s="14" t="s">
        <v>1024</v>
      </c>
    </row>
    <row r="17" spans="1:6" x14ac:dyDescent="0.25">
      <c r="A17" s="7" t="s">
        <v>19</v>
      </c>
      <c r="B17" s="7" t="s">
        <v>20</v>
      </c>
      <c r="C17" s="8">
        <v>3</v>
      </c>
      <c r="D17" s="8">
        <v>4</v>
      </c>
      <c r="E17" s="62">
        <v>5</v>
      </c>
      <c r="F17" s="62">
        <v>6</v>
      </c>
    </row>
    <row r="18" spans="1:6" ht="12" x14ac:dyDescent="0.25">
      <c r="A18" s="7"/>
      <c r="B18" s="7"/>
      <c r="C18" s="10" t="s">
        <v>184</v>
      </c>
      <c r="D18" s="107">
        <f>D19+D22+D25+D27+D30+D33+D35+D37+D40+D42+D45+D48</f>
        <v>3613351.0630000001</v>
      </c>
      <c r="E18" s="107">
        <f>E19+E22+E25+E27+E30+E33+E35+E37+E40+E42+E45+E48</f>
        <v>2652449.986</v>
      </c>
      <c r="F18" s="107">
        <f>F19+F22+F25+F27+F30+F33+F35+F37+F40+F42+F45+F48</f>
        <v>2580036.7139999997</v>
      </c>
    </row>
    <row r="19" spans="1:6" ht="34.200000000000003" x14ac:dyDescent="0.25">
      <c r="A19" s="110" t="s">
        <v>132</v>
      </c>
      <c r="B19" s="111"/>
      <c r="C19" s="112" t="s">
        <v>974</v>
      </c>
      <c r="D19" s="91">
        <f>D20+D21</f>
        <v>1786380.1780000001</v>
      </c>
      <c r="E19" s="91">
        <f t="shared" ref="E19:F19" si="0">E20+E21</f>
        <v>1494398.855</v>
      </c>
      <c r="F19" s="91">
        <f t="shared" si="0"/>
        <v>1504495.767</v>
      </c>
    </row>
    <row r="20" spans="1:6" ht="22.8" x14ac:dyDescent="0.25">
      <c r="A20" s="113" t="s">
        <v>132</v>
      </c>
      <c r="B20" s="114">
        <v>675</v>
      </c>
      <c r="C20" s="115" t="s">
        <v>1085</v>
      </c>
      <c r="D20" s="89">
        <v>1608295.442</v>
      </c>
      <c r="E20" s="89">
        <v>1476810.825</v>
      </c>
      <c r="F20" s="89">
        <v>1486907.737</v>
      </c>
    </row>
    <row r="21" spans="1:6" ht="22.8" x14ac:dyDescent="0.25">
      <c r="A21" s="113" t="s">
        <v>132</v>
      </c>
      <c r="B21" s="114">
        <v>601</v>
      </c>
      <c r="C21" s="115" t="s">
        <v>1027</v>
      </c>
      <c r="D21" s="89">
        <v>178084.736</v>
      </c>
      <c r="E21" s="89">
        <v>17588.03</v>
      </c>
      <c r="F21" s="89">
        <v>17588.03</v>
      </c>
    </row>
    <row r="22" spans="1:6" ht="34.200000000000003" x14ac:dyDescent="0.25">
      <c r="A22" s="116" t="s">
        <v>127</v>
      </c>
      <c r="B22" s="111"/>
      <c r="C22" s="112" t="s">
        <v>1002</v>
      </c>
      <c r="D22" s="91">
        <f>D23+D24</f>
        <v>276081.62399999995</v>
      </c>
      <c r="E22" s="91">
        <f t="shared" ref="E22:F22" si="1">E23+E24</f>
        <v>257722.30499999999</v>
      </c>
      <c r="F22" s="91">
        <f t="shared" si="1"/>
        <v>257722.30499999999</v>
      </c>
    </row>
    <row r="23" spans="1:6" ht="22.8" x14ac:dyDescent="0.25">
      <c r="A23" s="113" t="s">
        <v>127</v>
      </c>
      <c r="B23" s="114">
        <v>601</v>
      </c>
      <c r="C23" s="115" t="s">
        <v>1027</v>
      </c>
      <c r="D23" s="89">
        <v>271697.48</v>
      </c>
      <c r="E23" s="89">
        <v>252310.49799999999</v>
      </c>
      <c r="F23" s="89">
        <v>252310.49799999999</v>
      </c>
    </row>
    <row r="24" spans="1:6" s="131" customFormat="1" ht="22.8" x14ac:dyDescent="0.25">
      <c r="A24" s="113" t="s">
        <v>127</v>
      </c>
      <c r="B24" s="114">
        <v>744</v>
      </c>
      <c r="C24" s="115" t="s">
        <v>1116</v>
      </c>
      <c r="D24" s="89">
        <v>4384.1440000000002</v>
      </c>
      <c r="E24" s="89">
        <v>5411.8069999999998</v>
      </c>
      <c r="F24" s="89">
        <v>5411.8069999999998</v>
      </c>
    </row>
    <row r="25" spans="1:6" ht="45.6" x14ac:dyDescent="0.25">
      <c r="A25" s="110" t="s">
        <v>39</v>
      </c>
      <c r="B25" s="117"/>
      <c r="C25" s="118" t="s">
        <v>713</v>
      </c>
      <c r="D25" s="91">
        <f>D26</f>
        <v>458853.516</v>
      </c>
      <c r="E25" s="91">
        <f t="shared" ref="E25:F25" si="2">E26</f>
        <v>264086.984</v>
      </c>
      <c r="F25" s="91">
        <f t="shared" si="2"/>
        <v>271069.54800000001</v>
      </c>
    </row>
    <row r="26" spans="1:6" ht="22.8" x14ac:dyDescent="0.25">
      <c r="A26" s="113" t="s">
        <v>39</v>
      </c>
      <c r="B26" s="114">
        <v>601</v>
      </c>
      <c r="C26" s="115" t="s">
        <v>1027</v>
      </c>
      <c r="D26" s="89">
        <v>458853.516</v>
      </c>
      <c r="E26" s="89">
        <v>264086.984</v>
      </c>
      <c r="F26" s="89">
        <v>271069.54800000001</v>
      </c>
    </row>
    <row r="27" spans="1:6" ht="34.200000000000003" x14ac:dyDescent="0.25">
      <c r="A27" s="110" t="s">
        <v>399</v>
      </c>
      <c r="B27" s="117"/>
      <c r="C27" s="118" t="s">
        <v>964</v>
      </c>
      <c r="D27" s="91">
        <f>D28+D29</f>
        <v>24757.440999999999</v>
      </c>
      <c r="E27" s="91">
        <f t="shared" ref="E27:F27" si="3">E28+E29</f>
        <v>20422.262999999999</v>
      </c>
      <c r="F27" s="91">
        <f t="shared" si="3"/>
        <v>20422.262999999999</v>
      </c>
    </row>
    <row r="28" spans="1:6" ht="22.8" x14ac:dyDescent="0.25">
      <c r="A28" s="113" t="s">
        <v>399</v>
      </c>
      <c r="B28" s="119" t="s">
        <v>1009</v>
      </c>
      <c r="C28" s="115" t="s">
        <v>1027</v>
      </c>
      <c r="D28" s="89">
        <v>22194.297999999999</v>
      </c>
      <c r="E28" s="89">
        <v>18331.512999999999</v>
      </c>
      <c r="F28" s="89">
        <v>18331.512999999999</v>
      </c>
    </row>
    <row r="29" spans="1:6" ht="22.8" x14ac:dyDescent="0.25">
      <c r="A29" s="113" t="s">
        <v>399</v>
      </c>
      <c r="B29" s="119" t="s">
        <v>1010</v>
      </c>
      <c r="C29" s="115" t="s">
        <v>1085</v>
      </c>
      <c r="D29" s="89">
        <v>2563.143</v>
      </c>
      <c r="E29" s="89">
        <v>2090.75</v>
      </c>
      <c r="F29" s="89">
        <v>2090.75</v>
      </c>
    </row>
    <row r="30" spans="1:6" ht="45.6" x14ac:dyDescent="0.25">
      <c r="A30" s="110" t="s">
        <v>386</v>
      </c>
      <c r="B30" s="111"/>
      <c r="C30" s="112" t="s">
        <v>748</v>
      </c>
      <c r="D30" s="91">
        <f>D31+D32</f>
        <v>13064.374</v>
      </c>
      <c r="E30" s="91">
        <f t="shared" ref="E30:F30" si="4">E31+E32</f>
        <v>3396.98</v>
      </c>
      <c r="F30" s="91">
        <f t="shared" si="4"/>
        <v>3396.98</v>
      </c>
    </row>
    <row r="31" spans="1:6" ht="22.8" x14ac:dyDescent="0.25">
      <c r="A31" s="113" t="s">
        <v>386</v>
      </c>
      <c r="B31" s="114">
        <v>601</v>
      </c>
      <c r="C31" s="115" t="s">
        <v>1027</v>
      </c>
      <c r="D31" s="89">
        <v>4885.72</v>
      </c>
      <c r="E31" s="89">
        <v>3396.98</v>
      </c>
      <c r="F31" s="89">
        <v>3396.98</v>
      </c>
    </row>
    <row r="32" spans="1:6" ht="22.8" x14ac:dyDescent="0.25">
      <c r="A32" s="113" t="s">
        <v>386</v>
      </c>
      <c r="B32" s="114">
        <v>675</v>
      </c>
      <c r="C32" s="115" t="s">
        <v>1085</v>
      </c>
      <c r="D32" s="89">
        <v>8178.6540000000005</v>
      </c>
      <c r="E32" s="89">
        <v>0</v>
      </c>
      <c r="F32" s="89">
        <v>0</v>
      </c>
    </row>
    <row r="33" spans="1:6" ht="34.200000000000003" x14ac:dyDescent="0.25">
      <c r="A33" s="110" t="s">
        <v>390</v>
      </c>
      <c r="B33" s="117"/>
      <c r="C33" s="118" t="s">
        <v>765</v>
      </c>
      <c r="D33" s="91">
        <f>D34</f>
        <v>15772.728999999999</v>
      </c>
      <c r="E33" s="91">
        <f t="shared" ref="E33:F33" si="5">E34</f>
        <v>8556.607</v>
      </c>
      <c r="F33" s="91">
        <f t="shared" si="5"/>
        <v>8350.7420000000002</v>
      </c>
    </row>
    <row r="34" spans="1:6" ht="22.8" x14ac:dyDescent="0.25">
      <c r="A34" s="113" t="s">
        <v>390</v>
      </c>
      <c r="B34" s="114">
        <v>601</v>
      </c>
      <c r="C34" s="115" t="s">
        <v>1027</v>
      </c>
      <c r="D34" s="89">
        <v>15772.728999999999</v>
      </c>
      <c r="E34" s="89">
        <v>8556.607</v>
      </c>
      <c r="F34" s="89">
        <v>8350.7420000000002</v>
      </c>
    </row>
    <row r="35" spans="1:6" ht="45.6" x14ac:dyDescent="0.25">
      <c r="A35" s="110" t="s">
        <v>378</v>
      </c>
      <c r="B35" s="111"/>
      <c r="C35" s="112" t="s">
        <v>794</v>
      </c>
      <c r="D35" s="91">
        <f>D36</f>
        <v>15428.121999999999</v>
      </c>
      <c r="E35" s="91">
        <f t="shared" ref="E35:F35" si="6">E36</f>
        <v>11649.641</v>
      </c>
      <c r="F35" s="91">
        <f t="shared" si="6"/>
        <v>11649.641</v>
      </c>
    </row>
    <row r="36" spans="1:6" ht="39" customHeight="1" x14ac:dyDescent="0.25">
      <c r="A36" s="113" t="s">
        <v>378</v>
      </c>
      <c r="B36" s="119" t="s">
        <v>1009</v>
      </c>
      <c r="C36" s="115" t="s">
        <v>1027</v>
      </c>
      <c r="D36" s="89">
        <v>15428.121999999999</v>
      </c>
      <c r="E36" s="89">
        <v>11649.641</v>
      </c>
      <c r="F36" s="89">
        <v>11649.641</v>
      </c>
    </row>
    <row r="37" spans="1:6" ht="34.200000000000003" x14ac:dyDescent="0.25">
      <c r="A37" s="110" t="s">
        <v>43</v>
      </c>
      <c r="B37" s="111"/>
      <c r="C37" s="112" t="s">
        <v>699</v>
      </c>
      <c r="D37" s="91">
        <f>D38+D39</f>
        <v>261518.416</v>
      </c>
      <c r="E37" s="91">
        <f>E38+E39</f>
        <v>184090.80599999998</v>
      </c>
      <c r="F37" s="91">
        <f>F38+F39</f>
        <v>182135.606</v>
      </c>
    </row>
    <row r="38" spans="1:6" ht="27.75" customHeight="1" x14ac:dyDescent="0.25">
      <c r="A38" s="113" t="s">
        <v>43</v>
      </c>
      <c r="B38" s="114">
        <v>601</v>
      </c>
      <c r="C38" s="115" t="s">
        <v>1027</v>
      </c>
      <c r="D38" s="89">
        <v>238697.07800000001</v>
      </c>
      <c r="E38" s="89">
        <v>161382.74299999999</v>
      </c>
      <c r="F38" s="89">
        <v>159427.54300000001</v>
      </c>
    </row>
    <row r="39" spans="1:6" ht="22.8" x14ac:dyDescent="0.25">
      <c r="A39" s="113" t="s">
        <v>43</v>
      </c>
      <c r="B39" s="120">
        <v>692</v>
      </c>
      <c r="C39" s="121" t="s">
        <v>1030</v>
      </c>
      <c r="D39" s="89">
        <v>22821.338</v>
      </c>
      <c r="E39" s="89">
        <v>22708.062999999998</v>
      </c>
      <c r="F39" s="89">
        <v>22708.062999999998</v>
      </c>
    </row>
    <row r="40" spans="1:6" ht="34.200000000000003" x14ac:dyDescent="0.25">
      <c r="A40" s="110" t="s">
        <v>357</v>
      </c>
      <c r="B40" s="117"/>
      <c r="C40" s="118" t="s">
        <v>737</v>
      </c>
      <c r="D40" s="91">
        <f>D41</f>
        <v>2273.0639999999999</v>
      </c>
      <c r="E40" s="91">
        <f t="shared" ref="E40:F40" si="7">E41</f>
        <v>2273.0639999999999</v>
      </c>
      <c r="F40" s="91">
        <f t="shared" si="7"/>
        <v>2273.0639999999999</v>
      </c>
    </row>
    <row r="41" spans="1:6" ht="22.8" x14ac:dyDescent="0.25">
      <c r="A41" s="113" t="s">
        <v>357</v>
      </c>
      <c r="B41" s="114">
        <v>601</v>
      </c>
      <c r="C41" s="115" t="s">
        <v>1027</v>
      </c>
      <c r="D41" s="89">
        <v>2273.0639999999999</v>
      </c>
      <c r="E41" s="89">
        <v>2273.0639999999999</v>
      </c>
      <c r="F41" s="89">
        <v>2273.0639999999999</v>
      </c>
    </row>
    <row r="42" spans="1:6" ht="45.6" x14ac:dyDescent="0.25">
      <c r="A42" s="110" t="s">
        <v>251</v>
      </c>
      <c r="B42" s="122"/>
      <c r="C42" s="123" t="s">
        <v>872</v>
      </c>
      <c r="D42" s="91">
        <f>D43+D44</f>
        <v>424799.77600000001</v>
      </c>
      <c r="E42" s="91">
        <f t="shared" ref="E42:F42" si="8">E43+E44</f>
        <v>164820.372</v>
      </c>
      <c r="F42" s="91">
        <f t="shared" si="8"/>
        <v>33824.188999999998</v>
      </c>
    </row>
    <row r="43" spans="1:6" ht="22.8" x14ac:dyDescent="0.25">
      <c r="A43" s="113" t="s">
        <v>251</v>
      </c>
      <c r="B43" s="114">
        <v>601</v>
      </c>
      <c r="C43" s="115" t="s">
        <v>1027</v>
      </c>
      <c r="D43" s="89">
        <v>414954.06</v>
      </c>
      <c r="E43" s="89">
        <v>152142.86300000001</v>
      </c>
      <c r="F43" s="89">
        <v>21146.68</v>
      </c>
    </row>
    <row r="44" spans="1:6" s="131" customFormat="1" ht="34.200000000000003" x14ac:dyDescent="0.25">
      <c r="A44" s="113" t="s">
        <v>251</v>
      </c>
      <c r="B44" s="114">
        <v>745</v>
      </c>
      <c r="C44" s="115" t="s">
        <v>1115</v>
      </c>
      <c r="D44" s="89">
        <v>9845.7160000000003</v>
      </c>
      <c r="E44" s="89">
        <v>12677.509</v>
      </c>
      <c r="F44" s="89">
        <v>12677.509</v>
      </c>
    </row>
    <row r="45" spans="1:6" ht="45.6" x14ac:dyDescent="0.25">
      <c r="A45" s="110" t="s">
        <v>780</v>
      </c>
      <c r="B45" s="111"/>
      <c r="C45" s="112" t="s">
        <v>782</v>
      </c>
      <c r="D45" s="91">
        <f>D47+D46</f>
        <v>25926.489999999998</v>
      </c>
      <c r="E45" s="91">
        <f t="shared" ref="E45:F45" si="9">E47+E46</f>
        <v>25704.432000000001</v>
      </c>
      <c r="F45" s="91">
        <f t="shared" si="9"/>
        <v>69368.932000000001</v>
      </c>
    </row>
    <row r="46" spans="1:6" ht="22.8" x14ac:dyDescent="0.25">
      <c r="A46" s="113" t="s">
        <v>780</v>
      </c>
      <c r="B46" s="114">
        <v>601</v>
      </c>
      <c r="C46" s="115" t="s">
        <v>1027</v>
      </c>
      <c r="D46" s="89">
        <v>1828.9580000000001</v>
      </c>
      <c r="E46" s="89">
        <v>0</v>
      </c>
      <c r="F46" s="89">
        <v>0</v>
      </c>
    </row>
    <row r="47" spans="1:6" ht="34.200000000000003" x14ac:dyDescent="0.25">
      <c r="A47" s="113" t="s">
        <v>780</v>
      </c>
      <c r="B47" s="124">
        <v>619</v>
      </c>
      <c r="C47" s="115" t="s">
        <v>1029</v>
      </c>
      <c r="D47" s="89">
        <v>24097.531999999999</v>
      </c>
      <c r="E47" s="89">
        <v>25704.432000000001</v>
      </c>
      <c r="F47" s="89">
        <v>69368.932000000001</v>
      </c>
    </row>
    <row r="48" spans="1:6" ht="34.200000000000003" x14ac:dyDescent="0.25">
      <c r="A48" s="110" t="s">
        <v>878</v>
      </c>
      <c r="B48" s="111"/>
      <c r="C48" s="112" t="s">
        <v>877</v>
      </c>
      <c r="D48" s="91">
        <f>D49+D50</f>
        <v>308495.33299999998</v>
      </c>
      <c r="E48" s="91">
        <f t="shared" ref="E48:F48" si="10">E49+E50</f>
        <v>215327.677</v>
      </c>
      <c r="F48" s="91">
        <f t="shared" si="10"/>
        <v>215327.677</v>
      </c>
    </row>
    <row r="49" spans="1:6" ht="22.8" x14ac:dyDescent="0.25">
      <c r="A49" s="113" t="s">
        <v>878</v>
      </c>
      <c r="B49" s="114">
        <v>601</v>
      </c>
      <c r="C49" s="115" t="s">
        <v>1027</v>
      </c>
      <c r="D49" s="89">
        <v>303827.28399999999</v>
      </c>
      <c r="E49" s="89">
        <v>208467.54399999999</v>
      </c>
      <c r="F49" s="89">
        <v>208467.54399999999</v>
      </c>
    </row>
    <row r="50" spans="1:6" s="131" customFormat="1" ht="22.8" x14ac:dyDescent="0.25">
      <c r="A50" s="113" t="s">
        <v>878</v>
      </c>
      <c r="B50" s="114">
        <v>743</v>
      </c>
      <c r="C50" s="115" t="s">
        <v>1117</v>
      </c>
      <c r="D50" s="89">
        <v>4668.049</v>
      </c>
      <c r="E50" s="89">
        <v>6860.1329999999998</v>
      </c>
      <c r="F50" s="89">
        <v>6860.1329999999998</v>
      </c>
    </row>
    <row r="51" spans="1:6" ht="27.6" x14ac:dyDescent="0.25">
      <c r="A51" s="125" t="s">
        <v>124</v>
      </c>
      <c r="B51" s="126"/>
      <c r="C51" s="127" t="s">
        <v>66</v>
      </c>
      <c r="D51" s="128">
        <f>D52+D56+D54</f>
        <v>10844.166999999999</v>
      </c>
      <c r="E51" s="128">
        <f t="shared" ref="E51:F51" si="11">E52+E56+E54</f>
        <v>8747.6540000000005</v>
      </c>
      <c r="F51" s="128">
        <f t="shared" si="11"/>
        <v>8735.126000000002</v>
      </c>
    </row>
    <row r="52" spans="1:6" ht="29.25" customHeight="1" x14ac:dyDescent="0.25">
      <c r="A52" s="110" t="s">
        <v>176</v>
      </c>
      <c r="B52" s="110"/>
      <c r="C52" s="112" t="s">
        <v>177</v>
      </c>
      <c r="D52" s="91">
        <f>D53</f>
        <v>1000</v>
      </c>
      <c r="E52" s="91">
        <f t="shared" ref="E52:F52" si="12">E53</f>
        <v>1000</v>
      </c>
      <c r="F52" s="91">
        <f t="shared" si="12"/>
        <v>1000</v>
      </c>
    </row>
    <row r="53" spans="1:6" ht="22.8" x14ac:dyDescent="0.25">
      <c r="A53" s="113" t="s">
        <v>176</v>
      </c>
      <c r="B53" s="114">
        <v>601</v>
      </c>
      <c r="C53" s="115" t="s">
        <v>1027</v>
      </c>
      <c r="D53" s="89">
        <v>1000</v>
      </c>
      <c r="E53" s="89">
        <v>1000</v>
      </c>
      <c r="F53" s="89">
        <v>1000</v>
      </c>
    </row>
    <row r="54" spans="1:6" ht="35.25" customHeight="1" x14ac:dyDescent="0.25">
      <c r="A54" s="110" t="s">
        <v>379</v>
      </c>
      <c r="B54" s="111"/>
      <c r="C54" s="112" t="s">
        <v>380</v>
      </c>
      <c r="D54" s="91">
        <f>D55</f>
        <v>38</v>
      </c>
      <c r="E54" s="91">
        <f t="shared" ref="E54:F54" si="13">E55</f>
        <v>36.612000000000002</v>
      </c>
      <c r="F54" s="91">
        <f t="shared" si="13"/>
        <v>24.084</v>
      </c>
    </row>
    <row r="55" spans="1:6" ht="27" customHeight="1" x14ac:dyDescent="0.25">
      <c r="A55" s="113" t="s">
        <v>379</v>
      </c>
      <c r="B55" s="120">
        <v>692</v>
      </c>
      <c r="C55" s="121" t="s">
        <v>1030</v>
      </c>
      <c r="D55" s="89">
        <v>38</v>
      </c>
      <c r="E55" s="89">
        <v>36.612000000000002</v>
      </c>
      <c r="F55" s="89">
        <v>24.084</v>
      </c>
    </row>
    <row r="56" spans="1:6" ht="34.200000000000003" x14ac:dyDescent="0.25">
      <c r="A56" s="110" t="s">
        <v>123</v>
      </c>
      <c r="B56" s="111"/>
      <c r="C56" s="112" t="s">
        <v>63</v>
      </c>
      <c r="D56" s="91">
        <f>D58+D59+D57</f>
        <v>9806.1669999999995</v>
      </c>
      <c r="E56" s="91">
        <f t="shared" ref="E56:F56" si="14">E58+E59+E57</f>
        <v>7711.0420000000004</v>
      </c>
      <c r="F56" s="91">
        <f t="shared" si="14"/>
        <v>7711.0420000000004</v>
      </c>
    </row>
    <row r="57" spans="1:6" ht="22.8" x14ac:dyDescent="0.25">
      <c r="A57" s="113" t="s">
        <v>123</v>
      </c>
      <c r="B57" s="114">
        <v>601</v>
      </c>
      <c r="C57" s="115" t="s">
        <v>1027</v>
      </c>
      <c r="D57" s="89">
        <v>879</v>
      </c>
      <c r="E57" s="89">
        <v>0</v>
      </c>
      <c r="F57" s="89">
        <v>0</v>
      </c>
    </row>
    <row r="58" spans="1:6" x14ac:dyDescent="0.25">
      <c r="A58" s="113" t="s">
        <v>123</v>
      </c>
      <c r="B58" s="114">
        <v>742</v>
      </c>
      <c r="C58" s="115" t="s">
        <v>999</v>
      </c>
      <c r="D58" s="89">
        <v>8059.9669999999996</v>
      </c>
      <c r="E58" s="89">
        <v>7711.0420000000004</v>
      </c>
      <c r="F58" s="89">
        <v>7711.0420000000004</v>
      </c>
    </row>
    <row r="59" spans="1:6" x14ac:dyDescent="0.25">
      <c r="A59" s="113" t="s">
        <v>123</v>
      </c>
      <c r="B59" s="124">
        <v>736</v>
      </c>
      <c r="C59" s="115" t="s">
        <v>1025</v>
      </c>
      <c r="D59" s="89">
        <v>867.2</v>
      </c>
      <c r="E59" s="89">
        <v>0</v>
      </c>
      <c r="F59" s="89">
        <v>0</v>
      </c>
    </row>
    <row r="60" spans="1:6" ht="12" x14ac:dyDescent="0.25">
      <c r="A60" s="8"/>
      <c r="B60" s="8"/>
      <c r="C60" s="10" t="s">
        <v>649</v>
      </c>
      <c r="D60" s="128">
        <f>D51+D18</f>
        <v>3624195.23</v>
      </c>
      <c r="E60" s="128">
        <f>E51+E18</f>
        <v>2661197.64</v>
      </c>
      <c r="F60" s="88">
        <f>F51+F18</f>
        <v>2588771.84</v>
      </c>
    </row>
    <row r="61" spans="1:6" x14ac:dyDescent="0.2">
      <c r="D61" s="204"/>
      <c r="E61" s="95"/>
      <c r="F61" s="95"/>
    </row>
    <row r="62" spans="1:6" x14ac:dyDescent="0.2">
      <c r="D62" s="101"/>
      <c r="E62" s="101"/>
      <c r="F62" s="101"/>
    </row>
    <row r="63" spans="1:6" x14ac:dyDescent="0.25">
      <c r="D63" s="102"/>
      <c r="E63" s="102"/>
      <c r="F63" s="102"/>
    </row>
    <row r="64" spans="1:6" x14ac:dyDescent="0.25">
      <c r="D64" s="95"/>
      <c r="E64" s="95"/>
      <c r="F64" s="95"/>
    </row>
    <row r="65" spans="4:6" x14ac:dyDescent="0.25">
      <c r="D65" s="95"/>
      <c r="E65" s="96"/>
      <c r="F65" s="96"/>
    </row>
    <row r="66" spans="4:6" x14ac:dyDescent="0.25">
      <c r="D66" s="95"/>
      <c r="E66" s="96"/>
      <c r="F66" s="96"/>
    </row>
    <row r="67" spans="4:6" x14ac:dyDescent="0.25">
      <c r="D67" s="95"/>
      <c r="E67" s="96"/>
      <c r="F67" s="96"/>
    </row>
    <row r="68" spans="4:6" x14ac:dyDescent="0.25">
      <c r="D68" s="95"/>
      <c r="E68" s="96"/>
      <c r="F68" s="96"/>
    </row>
  </sheetData>
  <autoFilter ref="A16:F59"/>
  <mergeCells count="14">
    <mergeCell ref="C8:F8"/>
    <mergeCell ref="C9:F9"/>
    <mergeCell ref="C2:F2"/>
    <mergeCell ref="C3:F3"/>
    <mergeCell ref="C4:F4"/>
    <mergeCell ref="C6:F6"/>
    <mergeCell ref="C7:F7"/>
    <mergeCell ref="A13:F13"/>
    <mergeCell ref="A14:A16"/>
    <mergeCell ref="B14:B16"/>
    <mergeCell ref="C14:C16"/>
    <mergeCell ref="D14:F14"/>
    <mergeCell ref="D15:D16"/>
    <mergeCell ref="E15:F15"/>
  </mergeCells>
  <phoneticPr fontId="6" type="noConversion"/>
  <pageMargins left="0.47" right="0.21" top="0.33" bottom="0.24" header="0.26" footer="0.19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93"/>
  <sheetViews>
    <sheetView workbookViewId="0">
      <selection activeCell="A11" sqref="A11:J11"/>
    </sheetView>
  </sheetViews>
  <sheetFormatPr defaultColWidth="8.88671875" defaultRowHeight="11.4" x14ac:dyDescent="0.25"/>
  <cols>
    <col min="1" max="1" width="3.5546875" style="135" customWidth="1"/>
    <col min="2" max="2" width="3.88671875" style="135" customWidth="1"/>
    <col min="3" max="3" width="4.44140625" style="135" customWidth="1"/>
    <col min="4" max="4" width="5" style="135" customWidth="1"/>
    <col min="5" max="5" width="11.33203125" style="135" customWidth="1"/>
    <col min="6" max="6" width="4" style="135" customWidth="1"/>
    <col min="7" max="7" width="25.44140625" style="135" customWidth="1"/>
    <col min="8" max="8" width="13.44140625" style="135" customWidth="1"/>
    <col min="9" max="10" width="13.44140625" style="136" customWidth="1"/>
    <col min="11" max="11" width="13" style="136" hidden="1" customWidth="1"/>
    <col min="12" max="12" width="13.33203125" style="136" hidden="1" customWidth="1"/>
    <col min="13" max="16384" width="8.88671875" style="136"/>
  </cols>
  <sheetData>
    <row r="1" spans="1:12" ht="13.2" x14ac:dyDescent="0.25">
      <c r="J1" s="140" t="s">
        <v>1004</v>
      </c>
    </row>
    <row r="2" spans="1:12" ht="13.2" x14ac:dyDescent="0.25">
      <c r="G2" s="235" t="s">
        <v>1095</v>
      </c>
      <c r="H2" s="235"/>
      <c r="I2" s="235"/>
      <c r="J2" s="235"/>
    </row>
    <row r="3" spans="1:12" ht="13.2" x14ac:dyDescent="0.25">
      <c r="G3" s="235" t="s">
        <v>1096</v>
      </c>
      <c r="H3" s="235"/>
      <c r="I3" s="235"/>
      <c r="J3" s="235"/>
    </row>
    <row r="4" spans="1:12" ht="13.2" x14ac:dyDescent="0.25">
      <c r="G4" s="236" t="s">
        <v>1174</v>
      </c>
      <c r="H4" s="235"/>
      <c r="I4" s="235"/>
      <c r="J4" s="235"/>
    </row>
    <row r="5" spans="1:12" ht="13.2" x14ac:dyDescent="0.25">
      <c r="G5" s="137"/>
      <c r="H5" s="138"/>
      <c r="I5" s="138"/>
      <c r="J5" s="138"/>
    </row>
    <row r="6" spans="1:12" ht="13.2" x14ac:dyDescent="0.25">
      <c r="G6" s="236" t="s">
        <v>1100</v>
      </c>
      <c r="H6" s="235"/>
      <c r="I6" s="235"/>
      <c r="J6" s="235"/>
    </row>
    <row r="7" spans="1:12" ht="13.2" x14ac:dyDescent="0.25">
      <c r="G7" s="235" t="s">
        <v>1095</v>
      </c>
      <c r="H7" s="235"/>
      <c r="I7" s="235"/>
      <c r="J7" s="235"/>
    </row>
    <row r="8" spans="1:12" ht="13.2" x14ac:dyDescent="0.25">
      <c r="G8" s="235" t="s">
        <v>1096</v>
      </c>
      <c r="H8" s="235"/>
      <c r="I8" s="235"/>
      <c r="J8" s="235"/>
    </row>
    <row r="9" spans="1:12" ht="13.2" x14ac:dyDescent="0.25">
      <c r="G9" s="235" t="s">
        <v>1097</v>
      </c>
      <c r="H9" s="235"/>
      <c r="I9" s="235"/>
      <c r="J9" s="235"/>
    </row>
    <row r="10" spans="1:12" x14ac:dyDescent="0.25">
      <c r="J10" s="209"/>
    </row>
    <row r="11" spans="1:12" ht="54.6" customHeight="1" x14ac:dyDescent="0.25">
      <c r="A11" s="261" t="s">
        <v>1021</v>
      </c>
      <c r="B11" s="261"/>
      <c r="C11" s="261"/>
      <c r="D11" s="261"/>
      <c r="E11" s="261"/>
      <c r="F11" s="261"/>
      <c r="G11" s="261"/>
      <c r="H11" s="261"/>
      <c r="I11" s="262"/>
      <c r="J11" s="262"/>
    </row>
    <row r="12" spans="1:12" ht="12.75" customHeight="1" x14ac:dyDescent="0.25">
      <c r="A12" s="226" t="s">
        <v>224</v>
      </c>
      <c r="B12" s="258" t="s">
        <v>120</v>
      </c>
      <c r="C12" s="258" t="s">
        <v>16</v>
      </c>
      <c r="D12" s="226" t="s">
        <v>17</v>
      </c>
      <c r="E12" s="229" t="s">
        <v>225</v>
      </c>
      <c r="F12" s="226" t="s">
        <v>226</v>
      </c>
      <c r="G12" s="226" t="s">
        <v>18</v>
      </c>
      <c r="H12" s="230" t="s">
        <v>1012</v>
      </c>
      <c r="I12" s="231"/>
      <c r="J12" s="232"/>
    </row>
    <row r="13" spans="1:12" ht="12.75" customHeight="1" x14ac:dyDescent="0.25">
      <c r="A13" s="256"/>
      <c r="B13" s="256"/>
      <c r="C13" s="256"/>
      <c r="D13" s="256"/>
      <c r="E13" s="256"/>
      <c r="F13" s="256"/>
      <c r="G13" s="259"/>
      <c r="H13" s="233" t="s">
        <v>1022</v>
      </c>
      <c r="I13" s="230" t="s">
        <v>1011</v>
      </c>
      <c r="J13" s="232"/>
    </row>
    <row r="14" spans="1:12" ht="12" customHeight="1" x14ac:dyDescent="0.25">
      <c r="A14" s="257"/>
      <c r="B14" s="257"/>
      <c r="C14" s="257"/>
      <c r="D14" s="257"/>
      <c r="E14" s="257"/>
      <c r="F14" s="257"/>
      <c r="G14" s="260"/>
      <c r="H14" s="234"/>
      <c r="I14" s="115" t="s">
        <v>1023</v>
      </c>
      <c r="J14" s="115" t="s">
        <v>1024</v>
      </c>
    </row>
    <row r="15" spans="1:12" x14ac:dyDescent="0.25">
      <c r="A15" s="114">
        <v>1</v>
      </c>
      <c r="B15" s="113">
        <v>2</v>
      </c>
      <c r="C15" s="113" t="s">
        <v>58</v>
      </c>
      <c r="D15" s="113" t="s">
        <v>59</v>
      </c>
      <c r="E15" s="113" t="s">
        <v>189</v>
      </c>
      <c r="F15" s="113" t="s">
        <v>190</v>
      </c>
      <c r="G15" s="114">
        <v>7</v>
      </c>
      <c r="H15" s="141">
        <v>8</v>
      </c>
      <c r="I15" s="142">
        <v>9</v>
      </c>
      <c r="J15" s="142">
        <v>10</v>
      </c>
    </row>
    <row r="16" spans="1:12" ht="48" x14ac:dyDescent="0.25">
      <c r="A16" s="143">
        <v>1</v>
      </c>
      <c r="B16" s="143">
        <v>601</v>
      </c>
      <c r="C16" s="114"/>
      <c r="D16" s="114"/>
      <c r="E16" s="114"/>
      <c r="F16" s="114"/>
      <c r="G16" s="171" t="s">
        <v>1027</v>
      </c>
      <c r="H16" s="128">
        <f>H17+H184+H195+H239+H359+H569+H661+H761+H828+H878</f>
        <v>1927189.0109999999</v>
      </c>
      <c r="I16" s="128">
        <f>I17+I184+I195+I239+I359+I569+I661+I761+I828+I878</f>
        <v>1101186.4669999999</v>
      </c>
      <c r="J16" s="128">
        <f>J17+J184+J195+J239+J359+J569+J661+J761+J828+J878</f>
        <v>975011.78299999994</v>
      </c>
      <c r="K16" s="136">
        <v>1713729.2930000001</v>
      </c>
      <c r="L16" s="210">
        <f>H16-K16</f>
        <v>213459.71799999988</v>
      </c>
    </row>
    <row r="17" spans="1:10" ht="24" x14ac:dyDescent="0.25">
      <c r="A17" s="114"/>
      <c r="B17" s="143"/>
      <c r="C17" s="143" t="s">
        <v>234</v>
      </c>
      <c r="D17" s="143" t="s">
        <v>228</v>
      </c>
      <c r="E17" s="114"/>
      <c r="F17" s="114"/>
      <c r="G17" s="171" t="s">
        <v>21</v>
      </c>
      <c r="H17" s="128">
        <f>H18+H46+H74+H92+H98+H33+H81</f>
        <v>204135.56399999995</v>
      </c>
      <c r="I17" s="128">
        <f t="shared" ref="I17:J17" si="0">I18+I46+I74+I92+I98+I33+I81</f>
        <v>129269.147</v>
      </c>
      <c r="J17" s="128">
        <f t="shared" si="0"/>
        <v>129405.84700000001</v>
      </c>
    </row>
    <row r="18" spans="1:10" ht="68.400000000000006" x14ac:dyDescent="0.25">
      <c r="A18" s="114"/>
      <c r="B18" s="143"/>
      <c r="C18" s="110" t="s">
        <v>234</v>
      </c>
      <c r="D18" s="110" t="s">
        <v>274</v>
      </c>
      <c r="E18" s="144"/>
      <c r="F18" s="144"/>
      <c r="G18" s="112" t="s">
        <v>121</v>
      </c>
      <c r="H18" s="91">
        <f>H19+H27</f>
        <v>3253.6660000000002</v>
      </c>
      <c r="I18" s="91">
        <f t="shared" ref="I18:J18" si="1">I19+I27</f>
        <v>3053.6660000000002</v>
      </c>
      <c r="J18" s="91">
        <f t="shared" si="1"/>
        <v>3053.6660000000002</v>
      </c>
    </row>
    <row r="19" spans="1:10" ht="57" x14ac:dyDescent="0.25">
      <c r="A19" s="114"/>
      <c r="B19" s="143"/>
      <c r="C19" s="144" t="s">
        <v>234</v>
      </c>
      <c r="D19" s="144" t="s">
        <v>274</v>
      </c>
      <c r="E19" s="144" t="s">
        <v>43</v>
      </c>
      <c r="F19" s="145"/>
      <c r="G19" s="146" t="s">
        <v>781</v>
      </c>
      <c r="H19" s="147">
        <f t="shared" ref="H19:J19" si="2">H20</f>
        <v>3053.6660000000002</v>
      </c>
      <c r="I19" s="147">
        <f t="shared" si="2"/>
        <v>3053.6660000000002</v>
      </c>
      <c r="J19" s="147">
        <f t="shared" si="2"/>
        <v>3053.6660000000002</v>
      </c>
    </row>
    <row r="20" spans="1:10" ht="22.8" x14ac:dyDescent="0.25">
      <c r="A20" s="114"/>
      <c r="B20" s="143"/>
      <c r="C20" s="113" t="s">
        <v>234</v>
      </c>
      <c r="D20" s="113" t="s">
        <v>274</v>
      </c>
      <c r="E20" s="113" t="s">
        <v>771</v>
      </c>
      <c r="F20" s="114"/>
      <c r="G20" s="115" t="s">
        <v>697</v>
      </c>
      <c r="H20" s="89">
        <f>H22</f>
        <v>3053.6660000000002</v>
      </c>
      <c r="I20" s="89">
        <f>I22</f>
        <v>3053.6660000000002</v>
      </c>
      <c r="J20" s="89">
        <f>J22</f>
        <v>3053.6660000000002</v>
      </c>
    </row>
    <row r="21" spans="1:10" ht="34.200000000000003" x14ac:dyDescent="0.25">
      <c r="A21" s="114"/>
      <c r="B21" s="143"/>
      <c r="C21" s="113" t="s">
        <v>234</v>
      </c>
      <c r="D21" s="113" t="s">
        <v>274</v>
      </c>
      <c r="E21" s="148" t="s">
        <v>772</v>
      </c>
      <c r="F21" s="114"/>
      <c r="G21" s="115" t="s">
        <v>940</v>
      </c>
      <c r="H21" s="89">
        <f>H22</f>
        <v>3053.6660000000002</v>
      </c>
      <c r="I21" s="89">
        <f t="shared" ref="I21:J21" si="3">I22</f>
        <v>3053.6660000000002</v>
      </c>
      <c r="J21" s="89">
        <f t="shared" si="3"/>
        <v>3053.6660000000002</v>
      </c>
    </row>
    <row r="22" spans="1:10" ht="34.200000000000003" x14ac:dyDescent="0.25">
      <c r="A22" s="114"/>
      <c r="B22" s="143"/>
      <c r="C22" s="113" t="s">
        <v>234</v>
      </c>
      <c r="D22" s="113" t="s">
        <v>274</v>
      </c>
      <c r="E22" s="113" t="s">
        <v>776</v>
      </c>
      <c r="F22" s="114"/>
      <c r="G22" s="115" t="s">
        <v>698</v>
      </c>
      <c r="H22" s="89">
        <f>H24+H25+H26</f>
        <v>3053.6660000000002</v>
      </c>
      <c r="I22" s="89">
        <f>I24+I25+I26</f>
        <v>3053.6660000000002</v>
      </c>
      <c r="J22" s="89">
        <f>J24+J25+J26</f>
        <v>3053.6660000000002</v>
      </c>
    </row>
    <row r="23" spans="1:10" ht="102.6" x14ac:dyDescent="0.25">
      <c r="A23" s="114"/>
      <c r="B23" s="143"/>
      <c r="C23" s="113" t="s">
        <v>234</v>
      </c>
      <c r="D23" s="113" t="s">
        <v>274</v>
      </c>
      <c r="E23" s="113" t="s">
        <v>776</v>
      </c>
      <c r="F23" s="124" t="s">
        <v>537</v>
      </c>
      <c r="G23" s="132" t="s">
        <v>538</v>
      </c>
      <c r="H23" s="89">
        <f>H24+H25+H26</f>
        <v>3053.6660000000002</v>
      </c>
      <c r="I23" s="89">
        <f>I24+I25+I26</f>
        <v>3053.6660000000002</v>
      </c>
      <c r="J23" s="89">
        <f>J24+J25+J26</f>
        <v>3053.6660000000002</v>
      </c>
    </row>
    <row r="24" spans="1:10" ht="34.200000000000003" x14ac:dyDescent="0.25">
      <c r="A24" s="114"/>
      <c r="B24" s="143"/>
      <c r="C24" s="113" t="s">
        <v>234</v>
      </c>
      <c r="D24" s="113" t="s">
        <v>274</v>
      </c>
      <c r="E24" s="113" t="s">
        <v>776</v>
      </c>
      <c r="F24" s="133" t="s">
        <v>539</v>
      </c>
      <c r="G24" s="134" t="s">
        <v>170</v>
      </c>
      <c r="H24" s="89">
        <v>1625.366</v>
      </c>
      <c r="I24" s="89">
        <v>1625.366</v>
      </c>
      <c r="J24" s="89">
        <v>1625.366</v>
      </c>
    </row>
    <row r="25" spans="1:10" ht="57" x14ac:dyDescent="0.25">
      <c r="A25" s="114"/>
      <c r="B25" s="143"/>
      <c r="C25" s="113" t="s">
        <v>234</v>
      </c>
      <c r="D25" s="113" t="s">
        <v>274</v>
      </c>
      <c r="E25" s="113" t="s">
        <v>776</v>
      </c>
      <c r="F25" s="133" t="s">
        <v>540</v>
      </c>
      <c r="G25" s="134" t="s">
        <v>171</v>
      </c>
      <c r="H25" s="89">
        <v>720</v>
      </c>
      <c r="I25" s="89">
        <v>720</v>
      </c>
      <c r="J25" s="89">
        <v>720</v>
      </c>
    </row>
    <row r="26" spans="1:10" ht="68.400000000000006" x14ac:dyDescent="0.25">
      <c r="A26" s="114"/>
      <c r="B26" s="143"/>
      <c r="C26" s="113" t="s">
        <v>234</v>
      </c>
      <c r="D26" s="113" t="s">
        <v>274</v>
      </c>
      <c r="E26" s="113" t="s">
        <v>776</v>
      </c>
      <c r="F26" s="133">
        <v>129</v>
      </c>
      <c r="G26" s="134" t="s">
        <v>172</v>
      </c>
      <c r="H26" s="89">
        <v>708.3</v>
      </c>
      <c r="I26" s="89">
        <v>708.3</v>
      </c>
      <c r="J26" s="89">
        <v>708.3</v>
      </c>
    </row>
    <row r="27" spans="1:10" ht="22.8" x14ac:dyDescent="0.25">
      <c r="A27" s="114"/>
      <c r="B27" s="143"/>
      <c r="C27" s="113" t="s">
        <v>234</v>
      </c>
      <c r="D27" s="113" t="s">
        <v>274</v>
      </c>
      <c r="E27" s="113" t="s">
        <v>124</v>
      </c>
      <c r="F27" s="114"/>
      <c r="G27" s="115" t="s">
        <v>66</v>
      </c>
      <c r="H27" s="89">
        <f>H28</f>
        <v>200</v>
      </c>
      <c r="I27" s="89">
        <f>I28</f>
        <v>0</v>
      </c>
      <c r="J27" s="89">
        <f>J28</f>
        <v>0</v>
      </c>
    </row>
    <row r="28" spans="1:10" ht="57" x14ac:dyDescent="0.25">
      <c r="A28" s="114"/>
      <c r="B28" s="143"/>
      <c r="C28" s="113" t="s">
        <v>234</v>
      </c>
      <c r="D28" s="113" t="s">
        <v>274</v>
      </c>
      <c r="E28" s="113" t="s">
        <v>123</v>
      </c>
      <c r="F28" s="114"/>
      <c r="G28" s="115" t="s">
        <v>63</v>
      </c>
      <c r="H28" s="89">
        <f>H29</f>
        <v>200</v>
      </c>
      <c r="I28" s="89">
        <f t="shared" ref="I28:J29" si="4">I29</f>
        <v>0</v>
      </c>
      <c r="J28" s="89">
        <f t="shared" si="4"/>
        <v>0</v>
      </c>
    </row>
    <row r="29" spans="1:10" ht="22.8" x14ac:dyDescent="0.25">
      <c r="A29" s="114"/>
      <c r="B29" s="143"/>
      <c r="C29" s="113" t="s">
        <v>234</v>
      </c>
      <c r="D29" s="113" t="s">
        <v>274</v>
      </c>
      <c r="E29" s="113" t="s">
        <v>411</v>
      </c>
      <c r="F29" s="114"/>
      <c r="G29" s="115" t="s">
        <v>1066</v>
      </c>
      <c r="H29" s="89">
        <f>H30</f>
        <v>200</v>
      </c>
      <c r="I29" s="89">
        <f t="shared" si="4"/>
        <v>0</v>
      </c>
      <c r="J29" s="89">
        <f t="shared" si="4"/>
        <v>0</v>
      </c>
    </row>
    <row r="30" spans="1:10" ht="102.6" x14ac:dyDescent="0.25">
      <c r="A30" s="114"/>
      <c r="B30" s="143"/>
      <c r="C30" s="113" t="s">
        <v>234</v>
      </c>
      <c r="D30" s="113" t="s">
        <v>274</v>
      </c>
      <c r="E30" s="113" t="s">
        <v>411</v>
      </c>
      <c r="F30" s="124" t="s">
        <v>537</v>
      </c>
      <c r="G30" s="132" t="s">
        <v>538</v>
      </c>
      <c r="H30" s="89">
        <f>H31+H32</f>
        <v>200</v>
      </c>
      <c r="I30" s="89">
        <f t="shared" ref="I30:J30" si="5">I31+I32</f>
        <v>0</v>
      </c>
      <c r="J30" s="89">
        <f t="shared" si="5"/>
        <v>0</v>
      </c>
    </row>
    <row r="31" spans="1:10" ht="34.200000000000003" x14ac:dyDescent="0.25">
      <c r="A31" s="114"/>
      <c r="B31" s="143"/>
      <c r="C31" s="113" t="s">
        <v>234</v>
      </c>
      <c r="D31" s="113" t="s">
        <v>274</v>
      </c>
      <c r="E31" s="113" t="s">
        <v>411</v>
      </c>
      <c r="F31" s="133" t="s">
        <v>539</v>
      </c>
      <c r="G31" s="134" t="s">
        <v>170</v>
      </c>
      <c r="H31" s="89">
        <v>153.61000000000001</v>
      </c>
      <c r="I31" s="89">
        <v>0</v>
      </c>
      <c r="J31" s="89">
        <v>0</v>
      </c>
    </row>
    <row r="32" spans="1:10" ht="68.400000000000006" x14ac:dyDescent="0.25">
      <c r="A32" s="114"/>
      <c r="B32" s="143"/>
      <c r="C32" s="113" t="s">
        <v>234</v>
      </c>
      <c r="D32" s="113" t="s">
        <v>274</v>
      </c>
      <c r="E32" s="113" t="s">
        <v>411</v>
      </c>
      <c r="F32" s="133">
        <v>129</v>
      </c>
      <c r="G32" s="134" t="s">
        <v>172</v>
      </c>
      <c r="H32" s="89">
        <v>46.39</v>
      </c>
      <c r="I32" s="89">
        <v>0</v>
      </c>
      <c r="J32" s="89">
        <v>0</v>
      </c>
    </row>
    <row r="33" spans="1:12" ht="91.2" x14ac:dyDescent="0.25">
      <c r="A33" s="114"/>
      <c r="B33" s="143"/>
      <c r="C33" s="111" t="s">
        <v>234</v>
      </c>
      <c r="D33" s="111" t="s">
        <v>300</v>
      </c>
      <c r="E33" s="110"/>
      <c r="F33" s="111"/>
      <c r="G33" s="112" t="s">
        <v>57</v>
      </c>
      <c r="H33" s="128">
        <f>H34</f>
        <v>2838.3650000000002</v>
      </c>
      <c r="I33" s="128">
        <f t="shared" ref="I33:J36" si="6">I34</f>
        <v>0</v>
      </c>
      <c r="J33" s="128">
        <f t="shared" si="6"/>
        <v>0</v>
      </c>
    </row>
    <row r="34" spans="1:12" ht="57" x14ac:dyDescent="0.25">
      <c r="A34" s="114"/>
      <c r="B34" s="143"/>
      <c r="C34" s="144" t="s">
        <v>234</v>
      </c>
      <c r="D34" s="144" t="s">
        <v>300</v>
      </c>
      <c r="E34" s="144" t="s">
        <v>43</v>
      </c>
      <c r="F34" s="145"/>
      <c r="G34" s="146" t="s">
        <v>781</v>
      </c>
      <c r="H34" s="147">
        <f>H35</f>
        <v>2838.3650000000002</v>
      </c>
      <c r="I34" s="147">
        <f t="shared" si="6"/>
        <v>0</v>
      </c>
      <c r="J34" s="147">
        <f t="shared" si="6"/>
        <v>0</v>
      </c>
    </row>
    <row r="35" spans="1:12" ht="22.8" x14ac:dyDescent="0.25">
      <c r="A35" s="114"/>
      <c r="B35" s="143"/>
      <c r="C35" s="113" t="s">
        <v>234</v>
      </c>
      <c r="D35" s="113" t="s">
        <v>300</v>
      </c>
      <c r="E35" s="113" t="s">
        <v>771</v>
      </c>
      <c r="F35" s="114"/>
      <c r="G35" s="115" t="s">
        <v>697</v>
      </c>
      <c r="H35" s="89">
        <f>H36</f>
        <v>2838.3650000000002</v>
      </c>
      <c r="I35" s="89">
        <f t="shared" si="6"/>
        <v>0</v>
      </c>
      <c r="J35" s="89">
        <f t="shared" si="6"/>
        <v>0</v>
      </c>
    </row>
    <row r="36" spans="1:12" ht="34.200000000000003" x14ac:dyDescent="0.25">
      <c r="A36" s="114"/>
      <c r="B36" s="143"/>
      <c r="C36" s="113" t="s">
        <v>234</v>
      </c>
      <c r="D36" s="113" t="s">
        <v>300</v>
      </c>
      <c r="E36" s="148" t="s">
        <v>772</v>
      </c>
      <c r="F36" s="114"/>
      <c r="G36" s="115" t="s">
        <v>940</v>
      </c>
      <c r="H36" s="89">
        <f>H37</f>
        <v>2838.3650000000002</v>
      </c>
      <c r="I36" s="89">
        <f t="shared" si="6"/>
        <v>0</v>
      </c>
      <c r="J36" s="89">
        <f t="shared" si="6"/>
        <v>0</v>
      </c>
    </row>
    <row r="37" spans="1:12" ht="34.200000000000003" x14ac:dyDescent="0.25">
      <c r="A37" s="114"/>
      <c r="B37" s="143"/>
      <c r="C37" s="113" t="s">
        <v>234</v>
      </c>
      <c r="D37" s="113" t="s">
        <v>300</v>
      </c>
      <c r="E37" s="113" t="s">
        <v>925</v>
      </c>
      <c r="F37" s="133"/>
      <c r="G37" s="134" t="s">
        <v>755</v>
      </c>
      <c r="H37" s="89">
        <f>H38+H42+H44</f>
        <v>2838.3650000000002</v>
      </c>
      <c r="I37" s="89">
        <f>I38</f>
        <v>0</v>
      </c>
      <c r="J37" s="89">
        <f>J38</f>
        <v>0</v>
      </c>
    </row>
    <row r="38" spans="1:12" ht="102.6" x14ac:dyDescent="0.25">
      <c r="A38" s="114"/>
      <c r="B38" s="143"/>
      <c r="C38" s="113" t="s">
        <v>234</v>
      </c>
      <c r="D38" s="113" t="s">
        <v>300</v>
      </c>
      <c r="E38" s="113" t="s">
        <v>925</v>
      </c>
      <c r="F38" s="124" t="s">
        <v>537</v>
      </c>
      <c r="G38" s="132" t="s">
        <v>538</v>
      </c>
      <c r="H38" s="89">
        <f>H39+H41+H40</f>
        <v>2382.2620000000002</v>
      </c>
      <c r="I38" s="89">
        <f t="shared" ref="I38:J38" si="7">I39+I41+I40</f>
        <v>0</v>
      </c>
      <c r="J38" s="89">
        <f t="shared" si="7"/>
        <v>0</v>
      </c>
    </row>
    <row r="39" spans="1:12" ht="34.200000000000003" x14ac:dyDescent="0.25">
      <c r="A39" s="114"/>
      <c r="B39" s="143"/>
      <c r="C39" s="113" t="s">
        <v>234</v>
      </c>
      <c r="D39" s="113" t="s">
        <v>300</v>
      </c>
      <c r="E39" s="113" t="s">
        <v>925</v>
      </c>
      <c r="F39" s="133" t="s">
        <v>539</v>
      </c>
      <c r="G39" s="134" t="s">
        <v>170</v>
      </c>
      <c r="H39" s="89">
        <v>1055.8800000000001</v>
      </c>
      <c r="I39" s="89">
        <v>0</v>
      </c>
      <c r="J39" s="89">
        <v>0</v>
      </c>
    </row>
    <row r="40" spans="1:12" ht="57" x14ac:dyDescent="0.25">
      <c r="A40" s="114"/>
      <c r="B40" s="143"/>
      <c r="C40" s="113" t="s">
        <v>234</v>
      </c>
      <c r="D40" s="113" t="s">
        <v>300</v>
      </c>
      <c r="E40" s="113" t="s">
        <v>925</v>
      </c>
      <c r="F40" s="133" t="s">
        <v>540</v>
      </c>
      <c r="G40" s="134" t="s">
        <v>171</v>
      </c>
      <c r="H40" s="89">
        <v>835.28200000000004</v>
      </c>
      <c r="I40" s="89">
        <v>0</v>
      </c>
      <c r="J40" s="89">
        <v>0</v>
      </c>
    </row>
    <row r="41" spans="1:12" ht="68.400000000000006" x14ac:dyDescent="0.25">
      <c r="A41" s="114"/>
      <c r="B41" s="143"/>
      <c r="C41" s="113" t="s">
        <v>234</v>
      </c>
      <c r="D41" s="113" t="s">
        <v>300</v>
      </c>
      <c r="E41" s="113" t="s">
        <v>925</v>
      </c>
      <c r="F41" s="133">
        <v>129</v>
      </c>
      <c r="G41" s="134" t="s">
        <v>172</v>
      </c>
      <c r="H41" s="89">
        <v>491.1</v>
      </c>
      <c r="I41" s="89">
        <v>0</v>
      </c>
      <c r="J41" s="89">
        <v>0</v>
      </c>
    </row>
    <row r="42" spans="1:12" ht="45.6" x14ac:dyDescent="0.25">
      <c r="A42" s="114"/>
      <c r="B42" s="143"/>
      <c r="C42" s="113" t="s">
        <v>234</v>
      </c>
      <c r="D42" s="113" t="s">
        <v>300</v>
      </c>
      <c r="E42" s="113" t="s">
        <v>925</v>
      </c>
      <c r="F42" s="124" t="s">
        <v>236</v>
      </c>
      <c r="G42" s="132" t="s">
        <v>648</v>
      </c>
      <c r="H42" s="89">
        <f>H43</f>
        <v>1</v>
      </c>
      <c r="I42" s="89">
        <f t="shared" ref="I42:J42" si="8">I43</f>
        <v>0</v>
      </c>
      <c r="J42" s="89">
        <f t="shared" si="8"/>
        <v>0</v>
      </c>
    </row>
    <row r="43" spans="1:12" ht="22.8" x14ac:dyDescent="0.25">
      <c r="A43" s="114"/>
      <c r="B43" s="143"/>
      <c r="C43" s="113" t="s">
        <v>234</v>
      </c>
      <c r="D43" s="113" t="s">
        <v>300</v>
      </c>
      <c r="E43" s="113" t="s">
        <v>925</v>
      </c>
      <c r="F43" s="114" t="s">
        <v>238</v>
      </c>
      <c r="G43" s="115" t="s">
        <v>634</v>
      </c>
      <c r="H43" s="89">
        <v>1</v>
      </c>
      <c r="I43" s="89">
        <v>0</v>
      </c>
      <c r="J43" s="89">
        <v>0</v>
      </c>
    </row>
    <row r="44" spans="1:12" ht="22.8" x14ac:dyDescent="0.25">
      <c r="A44" s="114"/>
      <c r="B44" s="143"/>
      <c r="C44" s="113" t="s">
        <v>234</v>
      </c>
      <c r="D44" s="113" t="s">
        <v>300</v>
      </c>
      <c r="E44" s="113" t="s">
        <v>925</v>
      </c>
      <c r="F44" s="114">
        <v>300</v>
      </c>
      <c r="G44" s="115" t="s">
        <v>14</v>
      </c>
      <c r="H44" s="89">
        <f>H45</f>
        <v>455.10300000000001</v>
      </c>
      <c r="I44" s="89">
        <f t="shared" ref="I44:J44" si="9">I45</f>
        <v>0</v>
      </c>
      <c r="J44" s="89">
        <f t="shared" si="9"/>
        <v>0</v>
      </c>
    </row>
    <row r="45" spans="1:12" ht="45.6" x14ac:dyDescent="0.25">
      <c r="A45" s="114"/>
      <c r="B45" s="143"/>
      <c r="C45" s="113" t="s">
        <v>234</v>
      </c>
      <c r="D45" s="113" t="s">
        <v>300</v>
      </c>
      <c r="E45" s="113" t="s">
        <v>925</v>
      </c>
      <c r="F45" s="114">
        <v>321</v>
      </c>
      <c r="G45" s="115" t="s">
        <v>1071</v>
      </c>
      <c r="H45" s="89">
        <v>455.10300000000001</v>
      </c>
      <c r="I45" s="89">
        <v>0</v>
      </c>
      <c r="J45" s="89">
        <v>0</v>
      </c>
    </row>
    <row r="46" spans="1:12" ht="79.8" x14ac:dyDescent="0.25">
      <c r="A46" s="114"/>
      <c r="B46" s="114"/>
      <c r="C46" s="111" t="s">
        <v>234</v>
      </c>
      <c r="D46" s="111" t="s">
        <v>227</v>
      </c>
      <c r="E46" s="111"/>
      <c r="F46" s="111"/>
      <c r="G46" s="112" t="s">
        <v>972</v>
      </c>
      <c r="H46" s="91">
        <f>H47+H68</f>
        <v>88449.848999999987</v>
      </c>
      <c r="I46" s="91">
        <f t="shared" ref="I46:J46" si="10">I47+I68</f>
        <v>61890.517</v>
      </c>
      <c r="J46" s="91">
        <f t="shared" si="10"/>
        <v>61890.517</v>
      </c>
      <c r="K46" s="136">
        <v>102472.447</v>
      </c>
      <c r="L46" s="210">
        <f>K46-H46</f>
        <v>14022.598000000013</v>
      </c>
    </row>
    <row r="47" spans="1:12" ht="57" x14ac:dyDescent="0.25">
      <c r="A47" s="114"/>
      <c r="B47" s="114"/>
      <c r="C47" s="145" t="s">
        <v>234</v>
      </c>
      <c r="D47" s="145" t="s">
        <v>227</v>
      </c>
      <c r="E47" s="144" t="s">
        <v>43</v>
      </c>
      <c r="F47" s="145"/>
      <c r="G47" s="146" t="s">
        <v>781</v>
      </c>
      <c r="H47" s="147">
        <f t="shared" ref="H47:J48" si="11">H48</f>
        <v>87770.848999999987</v>
      </c>
      <c r="I47" s="147">
        <f t="shared" si="11"/>
        <v>61890.517</v>
      </c>
      <c r="J47" s="147">
        <f t="shared" si="11"/>
        <v>61890.517</v>
      </c>
      <c r="K47" s="136">
        <v>97074.106</v>
      </c>
      <c r="L47" s="210">
        <f>K47-H47</f>
        <v>9303.2570000000123</v>
      </c>
    </row>
    <row r="48" spans="1:12" ht="22.8" x14ac:dyDescent="0.25">
      <c r="A48" s="114"/>
      <c r="B48" s="114"/>
      <c r="C48" s="114" t="s">
        <v>234</v>
      </c>
      <c r="D48" s="114" t="s">
        <v>227</v>
      </c>
      <c r="E48" s="113" t="s">
        <v>771</v>
      </c>
      <c r="F48" s="114"/>
      <c r="G48" s="115" t="s">
        <v>697</v>
      </c>
      <c r="H48" s="89">
        <f t="shared" si="11"/>
        <v>87770.848999999987</v>
      </c>
      <c r="I48" s="89">
        <f t="shared" si="11"/>
        <v>61890.517</v>
      </c>
      <c r="J48" s="89">
        <f t="shared" si="11"/>
        <v>61890.517</v>
      </c>
    </row>
    <row r="49" spans="1:12" ht="34.200000000000003" x14ac:dyDescent="0.25">
      <c r="A49" s="114"/>
      <c r="B49" s="114"/>
      <c r="C49" s="114" t="s">
        <v>234</v>
      </c>
      <c r="D49" s="114" t="s">
        <v>227</v>
      </c>
      <c r="E49" s="148" t="s">
        <v>772</v>
      </c>
      <c r="F49" s="114"/>
      <c r="G49" s="115" t="s">
        <v>940</v>
      </c>
      <c r="H49" s="89">
        <f>H50+H59+H63</f>
        <v>87770.848999999987</v>
      </c>
      <c r="I49" s="89">
        <f>I50+I59+I63</f>
        <v>61890.517</v>
      </c>
      <c r="J49" s="89">
        <f>J50+J59+J63</f>
        <v>61890.517</v>
      </c>
    </row>
    <row r="50" spans="1:12" ht="34.200000000000003" x14ac:dyDescent="0.25">
      <c r="A50" s="114"/>
      <c r="B50" s="114"/>
      <c r="C50" s="114" t="s">
        <v>234</v>
      </c>
      <c r="D50" s="114" t="s">
        <v>227</v>
      </c>
      <c r="E50" s="150" t="s">
        <v>773</v>
      </c>
      <c r="F50" s="114"/>
      <c r="G50" s="115" t="s">
        <v>700</v>
      </c>
      <c r="H50" s="89">
        <f>H51+H55+H57</f>
        <v>46164.513999999996</v>
      </c>
      <c r="I50" s="89">
        <f>I51+I55</f>
        <v>45690.781000000003</v>
      </c>
      <c r="J50" s="89">
        <f>J51+J55</f>
        <v>45690.781000000003</v>
      </c>
    </row>
    <row r="51" spans="1:12" ht="102.6" x14ac:dyDescent="0.25">
      <c r="A51" s="114"/>
      <c r="B51" s="114"/>
      <c r="C51" s="114" t="s">
        <v>234</v>
      </c>
      <c r="D51" s="114" t="s">
        <v>227</v>
      </c>
      <c r="E51" s="150" t="s">
        <v>773</v>
      </c>
      <c r="F51" s="124" t="s">
        <v>537</v>
      </c>
      <c r="G51" s="132" t="s">
        <v>538</v>
      </c>
      <c r="H51" s="89">
        <f>H52+H53+H54</f>
        <v>45187.846999999994</v>
      </c>
      <c r="I51" s="89">
        <f t="shared" ref="I51:J51" si="12">I52+I53+I54</f>
        <v>44727.303</v>
      </c>
      <c r="J51" s="89">
        <f t="shared" si="12"/>
        <v>44727.303</v>
      </c>
    </row>
    <row r="52" spans="1:12" ht="34.200000000000003" x14ac:dyDescent="0.25">
      <c r="A52" s="114"/>
      <c r="B52" s="114"/>
      <c r="C52" s="114" t="s">
        <v>234</v>
      </c>
      <c r="D52" s="114" t="s">
        <v>227</v>
      </c>
      <c r="E52" s="150" t="s">
        <v>773</v>
      </c>
      <c r="F52" s="133" t="s">
        <v>539</v>
      </c>
      <c r="G52" s="134" t="s">
        <v>170</v>
      </c>
      <c r="H52" s="89">
        <v>28518.192999999999</v>
      </c>
      <c r="I52" s="89">
        <v>28166.668000000001</v>
      </c>
      <c r="J52" s="89">
        <v>28166.668000000001</v>
      </c>
    </row>
    <row r="53" spans="1:12" ht="57" x14ac:dyDescent="0.25">
      <c r="A53" s="114"/>
      <c r="B53" s="114"/>
      <c r="C53" s="114" t="s">
        <v>234</v>
      </c>
      <c r="D53" s="114" t="s">
        <v>227</v>
      </c>
      <c r="E53" s="150" t="s">
        <v>773</v>
      </c>
      <c r="F53" s="133" t="s">
        <v>540</v>
      </c>
      <c r="G53" s="134" t="s">
        <v>171</v>
      </c>
      <c r="H53" s="89">
        <v>6186.1</v>
      </c>
      <c r="I53" s="89">
        <v>6186.1</v>
      </c>
      <c r="J53" s="89">
        <v>6186.1</v>
      </c>
    </row>
    <row r="54" spans="1:12" ht="68.400000000000006" x14ac:dyDescent="0.25">
      <c r="A54" s="114"/>
      <c r="B54" s="114"/>
      <c r="C54" s="114" t="s">
        <v>234</v>
      </c>
      <c r="D54" s="114" t="s">
        <v>227</v>
      </c>
      <c r="E54" s="150" t="s">
        <v>773</v>
      </c>
      <c r="F54" s="133">
        <v>129</v>
      </c>
      <c r="G54" s="134" t="s">
        <v>172</v>
      </c>
      <c r="H54" s="89">
        <v>10483.554</v>
      </c>
      <c r="I54" s="89">
        <v>10374.535</v>
      </c>
      <c r="J54" s="89">
        <v>10374.535</v>
      </c>
    </row>
    <row r="55" spans="1:12" ht="45.6" x14ac:dyDescent="0.25">
      <c r="A55" s="114"/>
      <c r="B55" s="114"/>
      <c r="C55" s="114" t="s">
        <v>234</v>
      </c>
      <c r="D55" s="114" t="s">
        <v>227</v>
      </c>
      <c r="E55" s="150" t="s">
        <v>773</v>
      </c>
      <c r="F55" s="124" t="s">
        <v>236</v>
      </c>
      <c r="G55" s="132" t="s">
        <v>648</v>
      </c>
      <c r="H55" s="89">
        <f>H56</f>
        <v>967.21100000000001</v>
      </c>
      <c r="I55" s="89">
        <f>I56</f>
        <v>963.47799999999995</v>
      </c>
      <c r="J55" s="89">
        <f>J56</f>
        <v>963.47799999999995</v>
      </c>
    </row>
    <row r="56" spans="1:12" ht="22.8" x14ac:dyDescent="0.25">
      <c r="A56" s="114"/>
      <c r="B56" s="114"/>
      <c r="C56" s="114" t="s">
        <v>234</v>
      </c>
      <c r="D56" s="114" t="s">
        <v>227</v>
      </c>
      <c r="E56" s="150" t="s">
        <v>773</v>
      </c>
      <c r="F56" s="114" t="s">
        <v>238</v>
      </c>
      <c r="G56" s="115" t="s">
        <v>634</v>
      </c>
      <c r="H56" s="89">
        <v>967.21100000000001</v>
      </c>
      <c r="I56" s="89">
        <v>963.47799999999995</v>
      </c>
      <c r="J56" s="89">
        <v>963.47799999999995</v>
      </c>
    </row>
    <row r="57" spans="1:12" ht="22.8" x14ac:dyDescent="0.25">
      <c r="A57" s="114"/>
      <c r="B57" s="114"/>
      <c r="C57" s="114" t="s">
        <v>234</v>
      </c>
      <c r="D57" s="114" t="s">
        <v>227</v>
      </c>
      <c r="E57" s="150" t="s">
        <v>773</v>
      </c>
      <c r="F57" s="114">
        <v>300</v>
      </c>
      <c r="G57" s="115" t="s">
        <v>14</v>
      </c>
      <c r="H57" s="151">
        <f>H58</f>
        <v>9.4559999999999995</v>
      </c>
      <c r="I57" s="151">
        <f t="shared" ref="I57:J57" si="13">I58</f>
        <v>0</v>
      </c>
      <c r="J57" s="151">
        <f t="shared" si="13"/>
        <v>0</v>
      </c>
    </row>
    <row r="58" spans="1:12" ht="45.6" x14ac:dyDescent="0.25">
      <c r="A58" s="114"/>
      <c r="B58" s="114"/>
      <c r="C58" s="114" t="s">
        <v>234</v>
      </c>
      <c r="D58" s="114" t="s">
        <v>227</v>
      </c>
      <c r="E58" s="150" t="s">
        <v>773</v>
      </c>
      <c r="F58" s="114">
        <v>321</v>
      </c>
      <c r="G58" s="115" t="s">
        <v>1071</v>
      </c>
      <c r="H58" s="151">
        <v>9.4559999999999995</v>
      </c>
      <c r="I58" s="151">
        <v>0</v>
      </c>
      <c r="J58" s="151">
        <v>0</v>
      </c>
    </row>
    <row r="59" spans="1:12" ht="57" x14ac:dyDescent="0.25">
      <c r="A59" s="114"/>
      <c r="B59" s="114"/>
      <c r="C59" s="114" t="s">
        <v>234</v>
      </c>
      <c r="D59" s="114" t="s">
        <v>227</v>
      </c>
      <c r="E59" s="113" t="s">
        <v>774</v>
      </c>
      <c r="F59" s="133"/>
      <c r="G59" s="134" t="s">
        <v>709</v>
      </c>
      <c r="H59" s="89">
        <f>H60</f>
        <v>16199.735999999999</v>
      </c>
      <c r="I59" s="89">
        <f>I60</f>
        <v>16199.735999999999</v>
      </c>
      <c r="J59" s="89">
        <f>J60</f>
        <v>16199.735999999999</v>
      </c>
    </row>
    <row r="60" spans="1:12" ht="102.6" x14ac:dyDescent="0.25">
      <c r="A60" s="114"/>
      <c r="B60" s="114"/>
      <c r="C60" s="114" t="s">
        <v>234</v>
      </c>
      <c r="D60" s="114" t="s">
        <v>227</v>
      </c>
      <c r="E60" s="113" t="s">
        <v>774</v>
      </c>
      <c r="F60" s="124" t="s">
        <v>537</v>
      </c>
      <c r="G60" s="132" t="s">
        <v>538</v>
      </c>
      <c r="H60" s="89">
        <f>H61+H62</f>
        <v>16199.735999999999</v>
      </c>
      <c r="I60" s="89">
        <f>I61+I62</f>
        <v>16199.735999999999</v>
      </c>
      <c r="J60" s="89">
        <f>J61+J62</f>
        <v>16199.735999999999</v>
      </c>
    </row>
    <row r="61" spans="1:12" ht="34.200000000000003" x14ac:dyDescent="0.25">
      <c r="A61" s="114"/>
      <c r="B61" s="114"/>
      <c r="C61" s="114" t="s">
        <v>234</v>
      </c>
      <c r="D61" s="114" t="s">
        <v>227</v>
      </c>
      <c r="E61" s="113" t="s">
        <v>774</v>
      </c>
      <c r="F61" s="133" t="s">
        <v>539</v>
      </c>
      <c r="G61" s="134" t="s">
        <v>170</v>
      </c>
      <c r="H61" s="89">
        <v>12442.194</v>
      </c>
      <c r="I61" s="89">
        <v>12442.194</v>
      </c>
      <c r="J61" s="89">
        <v>12442.194</v>
      </c>
    </row>
    <row r="62" spans="1:12" ht="68.400000000000006" x14ac:dyDescent="0.25">
      <c r="A62" s="114"/>
      <c r="B62" s="114"/>
      <c r="C62" s="114" t="s">
        <v>234</v>
      </c>
      <c r="D62" s="114" t="s">
        <v>227</v>
      </c>
      <c r="E62" s="113" t="s">
        <v>774</v>
      </c>
      <c r="F62" s="133">
        <v>129</v>
      </c>
      <c r="G62" s="134" t="s">
        <v>172</v>
      </c>
      <c r="H62" s="89">
        <v>3757.5419999999999</v>
      </c>
      <c r="I62" s="89">
        <v>3757.5419999999999</v>
      </c>
      <c r="J62" s="89">
        <v>3757.5419999999999</v>
      </c>
    </row>
    <row r="63" spans="1:12" ht="34.200000000000003" x14ac:dyDescent="0.25">
      <c r="A63" s="114"/>
      <c r="B63" s="114"/>
      <c r="C63" s="114" t="s">
        <v>234</v>
      </c>
      <c r="D63" s="114" t="s">
        <v>227</v>
      </c>
      <c r="E63" s="113" t="s">
        <v>925</v>
      </c>
      <c r="F63" s="133"/>
      <c r="G63" s="134" t="s">
        <v>755</v>
      </c>
      <c r="H63" s="89">
        <f>H64</f>
        <v>25406.598999999998</v>
      </c>
      <c r="I63" s="89">
        <f>I64</f>
        <v>0</v>
      </c>
      <c r="J63" s="89">
        <f>J64</f>
        <v>0</v>
      </c>
      <c r="K63" s="136">
        <v>34709.856</v>
      </c>
      <c r="L63" s="210">
        <f>K63-H63</f>
        <v>9303.2570000000014</v>
      </c>
    </row>
    <row r="64" spans="1:12" ht="102.6" x14ac:dyDescent="0.25">
      <c r="A64" s="114"/>
      <c r="B64" s="114"/>
      <c r="C64" s="114" t="s">
        <v>234</v>
      </c>
      <c r="D64" s="114" t="s">
        <v>227</v>
      </c>
      <c r="E64" s="113" t="s">
        <v>925</v>
      </c>
      <c r="F64" s="124" t="s">
        <v>537</v>
      </c>
      <c r="G64" s="132" t="s">
        <v>538</v>
      </c>
      <c r="H64" s="89">
        <f>H65+H67+H66</f>
        <v>25406.598999999998</v>
      </c>
      <c r="I64" s="89">
        <f t="shared" ref="I64:J64" si="14">I65+I67+I66</f>
        <v>0</v>
      </c>
      <c r="J64" s="89">
        <f t="shared" si="14"/>
        <v>0</v>
      </c>
    </row>
    <row r="65" spans="1:10" ht="34.200000000000003" x14ac:dyDescent="0.25">
      <c r="A65" s="114"/>
      <c r="B65" s="114"/>
      <c r="C65" s="114" t="s">
        <v>234</v>
      </c>
      <c r="D65" s="114" t="s">
        <v>227</v>
      </c>
      <c r="E65" s="113" t="s">
        <v>925</v>
      </c>
      <c r="F65" s="133" t="s">
        <v>539</v>
      </c>
      <c r="G65" s="134" t="s">
        <v>170</v>
      </c>
      <c r="H65" s="89">
        <v>18438.308000000001</v>
      </c>
      <c r="I65" s="89">
        <v>0</v>
      </c>
      <c r="J65" s="89">
        <v>0</v>
      </c>
    </row>
    <row r="66" spans="1:10" ht="57" x14ac:dyDescent="0.25">
      <c r="A66" s="114"/>
      <c r="B66" s="114"/>
      <c r="C66" s="114" t="s">
        <v>234</v>
      </c>
      <c r="D66" s="114" t="s">
        <v>227</v>
      </c>
      <c r="E66" s="113" t="s">
        <v>925</v>
      </c>
      <c r="F66" s="133" t="s">
        <v>540</v>
      </c>
      <c r="G66" s="134" t="s">
        <v>171</v>
      </c>
      <c r="H66" s="89">
        <v>936.21100000000001</v>
      </c>
      <c r="I66" s="89">
        <v>0</v>
      </c>
      <c r="J66" s="89">
        <v>0</v>
      </c>
    </row>
    <row r="67" spans="1:10" ht="68.400000000000006" x14ac:dyDescent="0.25">
      <c r="A67" s="114"/>
      <c r="B67" s="114"/>
      <c r="C67" s="114" t="s">
        <v>234</v>
      </c>
      <c r="D67" s="114" t="s">
        <v>227</v>
      </c>
      <c r="E67" s="113" t="s">
        <v>925</v>
      </c>
      <c r="F67" s="133">
        <v>129</v>
      </c>
      <c r="G67" s="134" t="s">
        <v>172</v>
      </c>
      <c r="H67" s="89">
        <v>6032.08</v>
      </c>
      <c r="I67" s="89">
        <v>0</v>
      </c>
      <c r="J67" s="89">
        <v>0</v>
      </c>
    </row>
    <row r="68" spans="1:10" ht="22.8" x14ac:dyDescent="0.25">
      <c r="A68" s="114"/>
      <c r="B68" s="114"/>
      <c r="C68" s="114" t="s">
        <v>234</v>
      </c>
      <c r="D68" s="114" t="s">
        <v>227</v>
      </c>
      <c r="E68" s="113" t="s">
        <v>124</v>
      </c>
      <c r="F68" s="114"/>
      <c r="G68" s="115" t="s">
        <v>66</v>
      </c>
      <c r="H68" s="89">
        <f>H70</f>
        <v>679</v>
      </c>
      <c r="I68" s="89">
        <f>I70</f>
        <v>0</v>
      </c>
      <c r="J68" s="89">
        <f>J70</f>
        <v>0</v>
      </c>
    </row>
    <row r="69" spans="1:10" ht="57" x14ac:dyDescent="0.25">
      <c r="A69" s="114"/>
      <c r="B69" s="114"/>
      <c r="C69" s="114" t="s">
        <v>234</v>
      </c>
      <c r="D69" s="114" t="s">
        <v>227</v>
      </c>
      <c r="E69" s="113" t="s">
        <v>123</v>
      </c>
      <c r="F69" s="114"/>
      <c r="G69" s="115" t="s">
        <v>63</v>
      </c>
      <c r="H69" s="89">
        <f>H70</f>
        <v>679</v>
      </c>
      <c r="I69" s="89">
        <f t="shared" ref="I69:J70" si="15">I70</f>
        <v>0</v>
      </c>
      <c r="J69" s="89">
        <f t="shared" si="15"/>
        <v>0</v>
      </c>
    </row>
    <row r="70" spans="1:10" ht="22.8" x14ac:dyDescent="0.25">
      <c r="A70" s="114"/>
      <c r="B70" s="114"/>
      <c r="C70" s="114" t="s">
        <v>234</v>
      </c>
      <c r="D70" s="114" t="s">
        <v>227</v>
      </c>
      <c r="E70" s="113" t="s">
        <v>318</v>
      </c>
      <c r="F70" s="133"/>
      <c r="G70" s="134" t="s">
        <v>1065</v>
      </c>
      <c r="H70" s="89">
        <f>H71</f>
        <v>679</v>
      </c>
      <c r="I70" s="89">
        <f t="shared" si="15"/>
        <v>0</v>
      </c>
      <c r="J70" s="89">
        <f t="shared" si="15"/>
        <v>0</v>
      </c>
    </row>
    <row r="71" spans="1:10" ht="102.6" x14ac:dyDescent="0.25">
      <c r="A71" s="114"/>
      <c r="B71" s="114"/>
      <c r="C71" s="114" t="s">
        <v>234</v>
      </c>
      <c r="D71" s="114" t="s">
        <v>227</v>
      </c>
      <c r="E71" s="113" t="s">
        <v>318</v>
      </c>
      <c r="F71" s="124" t="s">
        <v>537</v>
      </c>
      <c r="G71" s="132" t="s">
        <v>538</v>
      </c>
      <c r="H71" s="89">
        <f>H72+H73</f>
        <v>679</v>
      </c>
      <c r="I71" s="89">
        <f>I72+I73</f>
        <v>0</v>
      </c>
      <c r="J71" s="89">
        <f>J72+J73</f>
        <v>0</v>
      </c>
    </row>
    <row r="72" spans="1:10" ht="34.200000000000003" x14ac:dyDescent="0.25">
      <c r="A72" s="114"/>
      <c r="B72" s="114"/>
      <c r="C72" s="114" t="s">
        <v>234</v>
      </c>
      <c r="D72" s="114" t="s">
        <v>227</v>
      </c>
      <c r="E72" s="113" t="s">
        <v>318</v>
      </c>
      <c r="F72" s="133" t="s">
        <v>539</v>
      </c>
      <c r="G72" s="134" t="s">
        <v>170</v>
      </c>
      <c r="H72" s="89">
        <v>521.505</v>
      </c>
      <c r="I72" s="89">
        <v>0</v>
      </c>
      <c r="J72" s="89">
        <v>0</v>
      </c>
    </row>
    <row r="73" spans="1:10" ht="68.400000000000006" x14ac:dyDescent="0.25">
      <c r="A73" s="114"/>
      <c r="B73" s="114"/>
      <c r="C73" s="114" t="s">
        <v>234</v>
      </c>
      <c r="D73" s="114" t="s">
        <v>227</v>
      </c>
      <c r="E73" s="113" t="s">
        <v>318</v>
      </c>
      <c r="F73" s="133">
        <v>129</v>
      </c>
      <c r="G73" s="134" t="s">
        <v>172</v>
      </c>
      <c r="H73" s="89">
        <v>157.495</v>
      </c>
      <c r="I73" s="89">
        <v>0</v>
      </c>
      <c r="J73" s="89">
        <v>0</v>
      </c>
    </row>
    <row r="74" spans="1:10" x14ac:dyDescent="0.25">
      <c r="A74" s="114"/>
      <c r="B74" s="114"/>
      <c r="C74" s="111" t="s">
        <v>234</v>
      </c>
      <c r="D74" s="110" t="s">
        <v>26</v>
      </c>
      <c r="E74" s="110"/>
      <c r="F74" s="152"/>
      <c r="G74" s="122" t="s">
        <v>346</v>
      </c>
      <c r="H74" s="91">
        <f t="shared" ref="H74:J79" si="16">H75</f>
        <v>12.4</v>
      </c>
      <c r="I74" s="91">
        <f t="shared" si="16"/>
        <v>12.9</v>
      </c>
      <c r="J74" s="91">
        <f t="shared" si="16"/>
        <v>146.69999999999999</v>
      </c>
    </row>
    <row r="75" spans="1:10" ht="57" x14ac:dyDescent="0.25">
      <c r="A75" s="114"/>
      <c r="B75" s="114"/>
      <c r="C75" s="145" t="s">
        <v>234</v>
      </c>
      <c r="D75" s="144" t="s">
        <v>26</v>
      </c>
      <c r="E75" s="144" t="s">
        <v>43</v>
      </c>
      <c r="F75" s="145"/>
      <c r="G75" s="146" t="s">
        <v>781</v>
      </c>
      <c r="H75" s="147">
        <f>H76</f>
        <v>12.4</v>
      </c>
      <c r="I75" s="147">
        <f t="shared" si="16"/>
        <v>12.9</v>
      </c>
      <c r="J75" s="147">
        <f t="shared" si="16"/>
        <v>146.69999999999999</v>
      </c>
    </row>
    <row r="76" spans="1:10" ht="34.200000000000003" x14ac:dyDescent="0.25">
      <c r="A76" s="114"/>
      <c r="B76" s="114"/>
      <c r="C76" s="153" t="s">
        <v>234</v>
      </c>
      <c r="D76" s="154" t="s">
        <v>26</v>
      </c>
      <c r="E76" s="154" t="s">
        <v>44</v>
      </c>
      <c r="F76" s="153"/>
      <c r="G76" s="155" t="s">
        <v>701</v>
      </c>
      <c r="H76" s="89">
        <f>H77</f>
        <v>12.4</v>
      </c>
      <c r="I76" s="89">
        <f t="shared" si="16"/>
        <v>12.9</v>
      </c>
      <c r="J76" s="89">
        <f t="shared" si="16"/>
        <v>146.69999999999999</v>
      </c>
    </row>
    <row r="77" spans="1:10" ht="45.6" x14ac:dyDescent="0.25">
      <c r="A77" s="114"/>
      <c r="B77" s="114"/>
      <c r="C77" s="153" t="s">
        <v>234</v>
      </c>
      <c r="D77" s="154" t="s">
        <v>26</v>
      </c>
      <c r="E77" s="154" t="s">
        <v>45</v>
      </c>
      <c r="F77" s="154"/>
      <c r="G77" s="155" t="s">
        <v>702</v>
      </c>
      <c r="H77" s="89">
        <f t="shared" si="16"/>
        <v>12.4</v>
      </c>
      <c r="I77" s="89">
        <f t="shared" si="16"/>
        <v>12.9</v>
      </c>
      <c r="J77" s="89">
        <f t="shared" si="16"/>
        <v>146.69999999999999</v>
      </c>
    </row>
    <row r="78" spans="1:10" ht="79.8" x14ac:dyDescent="0.25">
      <c r="A78" s="114"/>
      <c r="B78" s="114"/>
      <c r="C78" s="114" t="s">
        <v>234</v>
      </c>
      <c r="D78" s="113" t="s">
        <v>26</v>
      </c>
      <c r="E78" s="150" t="s">
        <v>707</v>
      </c>
      <c r="F78" s="133"/>
      <c r="G78" s="156" t="s">
        <v>345</v>
      </c>
      <c r="H78" s="157">
        <f t="shared" si="16"/>
        <v>12.4</v>
      </c>
      <c r="I78" s="157">
        <f t="shared" si="16"/>
        <v>12.9</v>
      </c>
      <c r="J78" s="157">
        <f t="shared" si="16"/>
        <v>146.69999999999999</v>
      </c>
    </row>
    <row r="79" spans="1:10" ht="45.6" x14ac:dyDescent="0.25">
      <c r="A79" s="114"/>
      <c r="B79" s="114"/>
      <c r="C79" s="114" t="s">
        <v>234</v>
      </c>
      <c r="D79" s="113" t="s">
        <v>26</v>
      </c>
      <c r="E79" s="150" t="s">
        <v>707</v>
      </c>
      <c r="F79" s="124" t="s">
        <v>236</v>
      </c>
      <c r="G79" s="132" t="s">
        <v>648</v>
      </c>
      <c r="H79" s="157">
        <f t="shared" si="16"/>
        <v>12.4</v>
      </c>
      <c r="I79" s="157">
        <f t="shared" si="16"/>
        <v>12.9</v>
      </c>
      <c r="J79" s="157">
        <f>J80</f>
        <v>146.69999999999999</v>
      </c>
    </row>
    <row r="80" spans="1:10" ht="22.8" x14ac:dyDescent="0.25">
      <c r="A80" s="114"/>
      <c r="B80" s="114"/>
      <c r="C80" s="114" t="s">
        <v>234</v>
      </c>
      <c r="D80" s="113" t="s">
        <v>26</v>
      </c>
      <c r="E80" s="150" t="s">
        <v>707</v>
      </c>
      <c r="F80" s="114" t="s">
        <v>238</v>
      </c>
      <c r="G80" s="115" t="s">
        <v>634</v>
      </c>
      <c r="H80" s="89">
        <v>12.4</v>
      </c>
      <c r="I80" s="89">
        <v>12.9</v>
      </c>
      <c r="J80" s="89">
        <v>146.69999999999999</v>
      </c>
    </row>
    <row r="81" spans="1:11" ht="68.400000000000006" x14ac:dyDescent="0.25">
      <c r="A81" s="114"/>
      <c r="B81" s="114"/>
      <c r="C81" s="111" t="s">
        <v>234</v>
      </c>
      <c r="D81" s="111" t="s">
        <v>22</v>
      </c>
      <c r="E81" s="110"/>
      <c r="F81" s="111"/>
      <c r="G81" s="112" t="s">
        <v>33</v>
      </c>
      <c r="H81" s="128">
        <f>H82</f>
        <v>1504.9580000000001</v>
      </c>
      <c r="I81" s="128">
        <f t="shared" ref="I81:J83" si="17">I82</f>
        <v>0</v>
      </c>
      <c r="J81" s="128">
        <f t="shared" si="17"/>
        <v>0</v>
      </c>
      <c r="K81" s="136">
        <v>1504.9580000000001</v>
      </c>
    </row>
    <row r="82" spans="1:11" ht="57" x14ac:dyDescent="0.25">
      <c r="A82" s="114"/>
      <c r="B82" s="114"/>
      <c r="C82" s="145" t="s">
        <v>234</v>
      </c>
      <c r="D82" s="145" t="s">
        <v>22</v>
      </c>
      <c r="E82" s="144" t="s">
        <v>43</v>
      </c>
      <c r="F82" s="145"/>
      <c r="G82" s="146" t="s">
        <v>781</v>
      </c>
      <c r="H82" s="147">
        <f>H83</f>
        <v>1504.9580000000001</v>
      </c>
      <c r="I82" s="147">
        <f t="shared" si="17"/>
        <v>0</v>
      </c>
      <c r="J82" s="147">
        <f t="shared" si="17"/>
        <v>0</v>
      </c>
    </row>
    <row r="83" spans="1:11" ht="22.8" x14ac:dyDescent="0.25">
      <c r="A83" s="114"/>
      <c r="B83" s="114"/>
      <c r="C83" s="114" t="s">
        <v>234</v>
      </c>
      <c r="D83" s="114" t="s">
        <v>22</v>
      </c>
      <c r="E83" s="113" t="s">
        <v>771</v>
      </c>
      <c r="F83" s="114"/>
      <c r="G83" s="115" t="s">
        <v>697</v>
      </c>
      <c r="H83" s="89">
        <f>H84</f>
        <v>1504.9580000000001</v>
      </c>
      <c r="I83" s="89">
        <f t="shared" si="17"/>
        <v>0</v>
      </c>
      <c r="J83" s="89">
        <f t="shared" si="17"/>
        <v>0</v>
      </c>
    </row>
    <row r="84" spans="1:11" ht="34.200000000000003" x14ac:dyDescent="0.25">
      <c r="A84" s="114"/>
      <c r="B84" s="114"/>
      <c r="C84" s="114" t="s">
        <v>234</v>
      </c>
      <c r="D84" s="114" t="s">
        <v>22</v>
      </c>
      <c r="E84" s="150" t="s">
        <v>772</v>
      </c>
      <c r="F84" s="114"/>
      <c r="G84" s="115" t="s">
        <v>940</v>
      </c>
      <c r="H84" s="89">
        <f>H86+H90</f>
        <v>1504.9580000000001</v>
      </c>
      <c r="I84" s="89">
        <f t="shared" ref="I84:J84" si="18">I86+I90</f>
        <v>0</v>
      </c>
      <c r="J84" s="89">
        <f t="shared" si="18"/>
        <v>0</v>
      </c>
    </row>
    <row r="85" spans="1:11" ht="34.200000000000003" x14ac:dyDescent="0.25">
      <c r="A85" s="114"/>
      <c r="B85" s="114"/>
      <c r="C85" s="114" t="s">
        <v>234</v>
      </c>
      <c r="D85" s="114" t="s">
        <v>22</v>
      </c>
      <c r="E85" s="113" t="s">
        <v>925</v>
      </c>
      <c r="F85" s="133"/>
      <c r="G85" s="134" t="s">
        <v>755</v>
      </c>
      <c r="H85" s="89">
        <f>H86+H90</f>
        <v>1504.9580000000001</v>
      </c>
      <c r="I85" s="89">
        <f t="shared" ref="I85:J85" si="19">I86+I90</f>
        <v>0</v>
      </c>
      <c r="J85" s="89">
        <f t="shared" si="19"/>
        <v>0</v>
      </c>
    </row>
    <row r="86" spans="1:11" ht="102.6" x14ac:dyDescent="0.25">
      <c r="A86" s="114"/>
      <c r="B86" s="114"/>
      <c r="C86" s="114" t="s">
        <v>234</v>
      </c>
      <c r="D86" s="114" t="s">
        <v>22</v>
      </c>
      <c r="E86" s="113" t="s">
        <v>925</v>
      </c>
      <c r="F86" s="124" t="s">
        <v>537</v>
      </c>
      <c r="G86" s="132" t="s">
        <v>538</v>
      </c>
      <c r="H86" s="89">
        <f>H87+H88+H89</f>
        <v>1470.0430000000001</v>
      </c>
      <c r="I86" s="89">
        <f t="shared" ref="I86:J86" si="20">I87+I88+I89</f>
        <v>0</v>
      </c>
      <c r="J86" s="89">
        <f t="shared" si="20"/>
        <v>0</v>
      </c>
    </row>
    <row r="87" spans="1:11" ht="34.200000000000003" x14ac:dyDescent="0.25">
      <c r="A87" s="114"/>
      <c r="B87" s="114"/>
      <c r="C87" s="114" t="s">
        <v>234</v>
      </c>
      <c r="D87" s="114" t="s">
        <v>22</v>
      </c>
      <c r="E87" s="113" t="s">
        <v>925</v>
      </c>
      <c r="F87" s="133" t="s">
        <v>539</v>
      </c>
      <c r="G87" s="134" t="s">
        <v>170</v>
      </c>
      <c r="H87" s="89">
        <v>660.96</v>
      </c>
      <c r="I87" s="89">
        <v>0</v>
      </c>
      <c r="J87" s="89">
        <v>0</v>
      </c>
    </row>
    <row r="88" spans="1:11" ht="57" x14ac:dyDescent="0.25">
      <c r="A88" s="114"/>
      <c r="B88" s="114"/>
      <c r="C88" s="114" t="s">
        <v>234</v>
      </c>
      <c r="D88" s="114" t="s">
        <v>22</v>
      </c>
      <c r="E88" s="113" t="s">
        <v>925</v>
      </c>
      <c r="F88" s="133" t="s">
        <v>540</v>
      </c>
      <c r="G88" s="134" t="s">
        <v>171</v>
      </c>
      <c r="H88" s="89">
        <v>463.16</v>
      </c>
      <c r="I88" s="89">
        <v>0</v>
      </c>
      <c r="J88" s="89">
        <v>0</v>
      </c>
    </row>
    <row r="89" spans="1:11" ht="68.400000000000006" x14ac:dyDescent="0.25">
      <c r="A89" s="114"/>
      <c r="B89" s="114"/>
      <c r="C89" s="114" t="s">
        <v>234</v>
      </c>
      <c r="D89" s="114" t="s">
        <v>22</v>
      </c>
      <c r="E89" s="113" t="s">
        <v>925</v>
      </c>
      <c r="F89" s="133">
        <v>129</v>
      </c>
      <c r="G89" s="134" t="s">
        <v>172</v>
      </c>
      <c r="H89" s="89">
        <v>345.923</v>
      </c>
      <c r="I89" s="89">
        <v>0</v>
      </c>
      <c r="J89" s="89">
        <v>0</v>
      </c>
    </row>
    <row r="90" spans="1:11" ht="45.6" x14ac:dyDescent="0.25">
      <c r="A90" s="114"/>
      <c r="B90" s="114"/>
      <c r="C90" s="114" t="s">
        <v>234</v>
      </c>
      <c r="D90" s="114" t="s">
        <v>22</v>
      </c>
      <c r="E90" s="113" t="s">
        <v>925</v>
      </c>
      <c r="F90" s="124" t="s">
        <v>236</v>
      </c>
      <c r="G90" s="132" t="s">
        <v>648</v>
      </c>
      <c r="H90" s="89">
        <f>H91</f>
        <v>34.914999999999999</v>
      </c>
      <c r="I90" s="89">
        <f t="shared" ref="I90:J90" si="21">I91</f>
        <v>0</v>
      </c>
      <c r="J90" s="89">
        <f t="shared" si="21"/>
        <v>0</v>
      </c>
    </row>
    <row r="91" spans="1:11" ht="22.8" x14ac:dyDescent="0.25">
      <c r="A91" s="114"/>
      <c r="B91" s="114"/>
      <c r="C91" s="114" t="s">
        <v>234</v>
      </c>
      <c r="D91" s="114" t="s">
        <v>22</v>
      </c>
      <c r="E91" s="113" t="s">
        <v>925</v>
      </c>
      <c r="F91" s="114" t="s">
        <v>238</v>
      </c>
      <c r="G91" s="115" t="s">
        <v>634</v>
      </c>
      <c r="H91" s="89">
        <v>34.914999999999999</v>
      </c>
      <c r="I91" s="89">
        <v>0</v>
      </c>
      <c r="J91" s="89">
        <v>0</v>
      </c>
    </row>
    <row r="92" spans="1:11" x14ac:dyDescent="0.25">
      <c r="A92" s="114"/>
      <c r="B92" s="114"/>
      <c r="C92" s="111" t="s">
        <v>234</v>
      </c>
      <c r="D92" s="111" t="s">
        <v>302</v>
      </c>
      <c r="E92" s="110"/>
      <c r="F92" s="111"/>
      <c r="G92" s="112" t="s">
        <v>278</v>
      </c>
      <c r="H92" s="91">
        <f>H95</f>
        <v>570.18499999999995</v>
      </c>
      <c r="I92" s="91">
        <f>I95</f>
        <v>1000</v>
      </c>
      <c r="J92" s="91">
        <f>J95</f>
        <v>1000</v>
      </c>
    </row>
    <row r="93" spans="1:11" ht="22.8" x14ac:dyDescent="0.25">
      <c r="A93" s="114"/>
      <c r="B93" s="114"/>
      <c r="C93" s="114" t="s">
        <v>234</v>
      </c>
      <c r="D93" s="114" t="s">
        <v>302</v>
      </c>
      <c r="E93" s="113" t="s">
        <v>124</v>
      </c>
      <c r="F93" s="113"/>
      <c r="G93" s="115" t="s">
        <v>66</v>
      </c>
      <c r="H93" s="89">
        <f>H95</f>
        <v>570.18499999999995</v>
      </c>
      <c r="I93" s="89">
        <f>I95</f>
        <v>1000</v>
      </c>
      <c r="J93" s="89">
        <f>J95</f>
        <v>1000</v>
      </c>
    </row>
    <row r="94" spans="1:11" ht="22.8" x14ac:dyDescent="0.25">
      <c r="A94" s="114"/>
      <c r="B94" s="114"/>
      <c r="C94" s="114" t="s">
        <v>234</v>
      </c>
      <c r="D94" s="114" t="s">
        <v>302</v>
      </c>
      <c r="E94" s="113" t="s">
        <v>176</v>
      </c>
      <c r="F94" s="113"/>
      <c r="G94" s="115" t="s">
        <v>177</v>
      </c>
      <c r="H94" s="89">
        <f>H95</f>
        <v>570.18499999999995</v>
      </c>
      <c r="I94" s="89">
        <f>I95</f>
        <v>1000</v>
      </c>
      <c r="J94" s="89">
        <f>J95</f>
        <v>1000</v>
      </c>
    </row>
    <row r="95" spans="1:11" ht="34.200000000000003" x14ac:dyDescent="0.25">
      <c r="A95" s="114"/>
      <c r="B95" s="114"/>
      <c r="C95" s="114" t="s">
        <v>234</v>
      </c>
      <c r="D95" s="114" t="s">
        <v>302</v>
      </c>
      <c r="E95" s="113" t="s">
        <v>758</v>
      </c>
      <c r="F95" s="114"/>
      <c r="G95" s="115" t="s">
        <v>995</v>
      </c>
      <c r="H95" s="89">
        <f>H97</f>
        <v>570.18499999999995</v>
      </c>
      <c r="I95" s="89">
        <f>I97</f>
        <v>1000</v>
      </c>
      <c r="J95" s="89">
        <f>J97</f>
        <v>1000</v>
      </c>
    </row>
    <row r="96" spans="1:11" ht="22.8" x14ac:dyDescent="0.25">
      <c r="A96" s="114"/>
      <c r="B96" s="114"/>
      <c r="C96" s="114" t="s">
        <v>234</v>
      </c>
      <c r="D96" s="114" t="s">
        <v>302</v>
      </c>
      <c r="E96" s="113" t="s">
        <v>758</v>
      </c>
      <c r="F96" s="114">
        <v>800</v>
      </c>
      <c r="G96" s="115" t="s">
        <v>243</v>
      </c>
      <c r="H96" s="89">
        <f>H97</f>
        <v>570.18499999999995</v>
      </c>
      <c r="I96" s="89">
        <f t="shared" ref="I96:J96" si="22">I97</f>
        <v>1000</v>
      </c>
      <c r="J96" s="89">
        <f t="shared" si="22"/>
        <v>1000</v>
      </c>
    </row>
    <row r="97" spans="1:12" x14ac:dyDescent="0.25">
      <c r="A97" s="114"/>
      <c r="B97" s="114"/>
      <c r="C97" s="114" t="s">
        <v>234</v>
      </c>
      <c r="D97" s="114" t="s">
        <v>302</v>
      </c>
      <c r="E97" s="113" t="s">
        <v>758</v>
      </c>
      <c r="F97" s="114" t="s">
        <v>60</v>
      </c>
      <c r="G97" s="115" t="s">
        <v>65</v>
      </c>
      <c r="H97" s="89">
        <v>570.18499999999995</v>
      </c>
      <c r="I97" s="89">
        <v>1000</v>
      </c>
      <c r="J97" s="89">
        <v>1000</v>
      </c>
    </row>
    <row r="98" spans="1:12" ht="34.200000000000003" x14ac:dyDescent="0.25">
      <c r="A98" s="114"/>
      <c r="B98" s="114"/>
      <c r="C98" s="111" t="s">
        <v>234</v>
      </c>
      <c r="D98" s="111" t="s">
        <v>23</v>
      </c>
      <c r="E98" s="110"/>
      <c r="F98" s="111"/>
      <c r="G98" s="112" t="s">
        <v>24</v>
      </c>
      <c r="H98" s="91">
        <f>H99+H171+H161</f>
        <v>107506.14099999997</v>
      </c>
      <c r="I98" s="91">
        <f>I99+I171+I161</f>
        <v>63312.063999999998</v>
      </c>
      <c r="J98" s="91">
        <f>J99+J171+J161</f>
        <v>63314.964000000007</v>
      </c>
      <c r="K98" s="136">
        <v>91800.434999999998</v>
      </c>
      <c r="L98" s="210">
        <f>K98-H98</f>
        <v>-15705.705999999976</v>
      </c>
    </row>
    <row r="99" spans="1:12" ht="57" x14ac:dyDescent="0.25">
      <c r="A99" s="114"/>
      <c r="B99" s="114"/>
      <c r="C99" s="145" t="s">
        <v>234</v>
      </c>
      <c r="D99" s="145" t="s">
        <v>23</v>
      </c>
      <c r="E99" s="144" t="s">
        <v>43</v>
      </c>
      <c r="F99" s="145"/>
      <c r="G99" s="146" t="s">
        <v>781</v>
      </c>
      <c r="H99" s="147">
        <f>H100+H128</f>
        <v>103475.34399999998</v>
      </c>
      <c r="I99" s="147">
        <f>I100+I128</f>
        <v>63312.063999999998</v>
      </c>
      <c r="J99" s="147">
        <f>J100+J128</f>
        <v>63314.964000000007</v>
      </c>
    </row>
    <row r="100" spans="1:12" ht="34.200000000000003" x14ac:dyDescent="0.25">
      <c r="A100" s="114"/>
      <c r="B100" s="114"/>
      <c r="C100" s="114" t="s">
        <v>234</v>
      </c>
      <c r="D100" s="114" t="s">
        <v>23</v>
      </c>
      <c r="E100" s="113" t="s">
        <v>44</v>
      </c>
      <c r="F100" s="114"/>
      <c r="G100" s="115" t="s">
        <v>701</v>
      </c>
      <c r="H100" s="89">
        <f>H101+H121</f>
        <v>54875.327999999994</v>
      </c>
      <c r="I100" s="89">
        <f>I101+I121</f>
        <v>39415.379000000001</v>
      </c>
      <c r="J100" s="89">
        <f>J101+J121</f>
        <v>39418.279000000002</v>
      </c>
    </row>
    <row r="101" spans="1:12" ht="57" x14ac:dyDescent="0.25">
      <c r="A101" s="114"/>
      <c r="B101" s="114"/>
      <c r="C101" s="114" t="s">
        <v>234</v>
      </c>
      <c r="D101" s="114" t="s">
        <v>23</v>
      </c>
      <c r="E101" s="113" t="s">
        <v>102</v>
      </c>
      <c r="F101" s="114"/>
      <c r="G101" s="115" t="s">
        <v>703</v>
      </c>
      <c r="H101" s="89">
        <f>H102+H112+H118</f>
        <v>54511.427999999993</v>
      </c>
      <c r="I101" s="89">
        <f>I102+I112+I118</f>
        <v>39048.779000000002</v>
      </c>
      <c r="J101" s="89">
        <f>J102+J112+J118</f>
        <v>39048.779000000002</v>
      </c>
    </row>
    <row r="102" spans="1:12" ht="34.200000000000003" x14ac:dyDescent="0.25">
      <c r="A102" s="114"/>
      <c r="B102" s="114"/>
      <c r="C102" s="114" t="s">
        <v>234</v>
      </c>
      <c r="D102" s="114" t="s">
        <v>23</v>
      </c>
      <c r="E102" s="113" t="s">
        <v>430</v>
      </c>
      <c r="F102" s="133"/>
      <c r="G102" s="156" t="s">
        <v>367</v>
      </c>
      <c r="H102" s="162">
        <f>H103+H107+H110</f>
        <v>52231.511999999995</v>
      </c>
      <c r="I102" s="162">
        <f>I103+I107+I110</f>
        <v>38669.779000000002</v>
      </c>
      <c r="J102" s="162">
        <f>J103+J107+J110</f>
        <v>38669.779000000002</v>
      </c>
    </row>
    <row r="103" spans="1:12" ht="102.6" x14ac:dyDescent="0.25">
      <c r="A103" s="114"/>
      <c r="B103" s="114"/>
      <c r="C103" s="114" t="s">
        <v>234</v>
      </c>
      <c r="D103" s="114" t="s">
        <v>23</v>
      </c>
      <c r="E103" s="113" t="s">
        <v>430</v>
      </c>
      <c r="F103" s="124" t="s">
        <v>537</v>
      </c>
      <c r="G103" s="132" t="s">
        <v>538</v>
      </c>
      <c r="H103" s="162">
        <f>H104+H105+H106</f>
        <v>24460.491999999998</v>
      </c>
      <c r="I103" s="162">
        <f>I104+I105+I106</f>
        <v>20477.973999999998</v>
      </c>
      <c r="J103" s="162">
        <f>J104+J105+J106</f>
        <v>20477.973999999998</v>
      </c>
    </row>
    <row r="104" spans="1:12" ht="22.8" x14ac:dyDescent="0.25">
      <c r="A104" s="114"/>
      <c r="B104" s="114"/>
      <c r="C104" s="114" t="s">
        <v>234</v>
      </c>
      <c r="D104" s="114" t="s">
        <v>23</v>
      </c>
      <c r="E104" s="113" t="s">
        <v>430</v>
      </c>
      <c r="F104" s="133" t="s">
        <v>544</v>
      </c>
      <c r="G104" s="134" t="s">
        <v>638</v>
      </c>
      <c r="H104" s="162">
        <v>18773.957999999999</v>
      </c>
      <c r="I104" s="162">
        <v>15715.188</v>
      </c>
      <c r="J104" s="162">
        <v>15715.188</v>
      </c>
    </row>
    <row r="105" spans="1:12" ht="34.200000000000003" x14ac:dyDescent="0.25">
      <c r="A105" s="114"/>
      <c r="B105" s="114"/>
      <c r="C105" s="114" t="s">
        <v>234</v>
      </c>
      <c r="D105" s="114" t="s">
        <v>23</v>
      </c>
      <c r="E105" s="113" t="s">
        <v>430</v>
      </c>
      <c r="F105" s="133">
        <v>112</v>
      </c>
      <c r="G105" s="134" t="s">
        <v>541</v>
      </c>
      <c r="H105" s="162">
        <v>16.8</v>
      </c>
      <c r="I105" s="162">
        <v>16.8</v>
      </c>
      <c r="J105" s="162">
        <v>16.8</v>
      </c>
    </row>
    <row r="106" spans="1:12" ht="57" x14ac:dyDescent="0.25">
      <c r="A106" s="114"/>
      <c r="B106" s="114"/>
      <c r="C106" s="114" t="s">
        <v>234</v>
      </c>
      <c r="D106" s="114" t="s">
        <v>23</v>
      </c>
      <c r="E106" s="113" t="s">
        <v>430</v>
      </c>
      <c r="F106" s="133">
        <v>119</v>
      </c>
      <c r="G106" s="134" t="s">
        <v>645</v>
      </c>
      <c r="H106" s="162">
        <v>5669.7340000000004</v>
      </c>
      <c r="I106" s="162">
        <v>4745.9859999999999</v>
      </c>
      <c r="J106" s="162">
        <v>4745.9859999999999</v>
      </c>
    </row>
    <row r="107" spans="1:12" ht="45.6" x14ac:dyDescent="0.25">
      <c r="A107" s="114"/>
      <c r="B107" s="114"/>
      <c r="C107" s="114" t="s">
        <v>234</v>
      </c>
      <c r="D107" s="114" t="s">
        <v>23</v>
      </c>
      <c r="E107" s="113" t="s">
        <v>430</v>
      </c>
      <c r="F107" s="124" t="s">
        <v>236</v>
      </c>
      <c r="G107" s="132" t="s">
        <v>648</v>
      </c>
      <c r="H107" s="162">
        <f>H108+H109</f>
        <v>27729.56</v>
      </c>
      <c r="I107" s="162">
        <f>I108+I109</f>
        <v>18165.645</v>
      </c>
      <c r="J107" s="162">
        <f>J108+J109</f>
        <v>18165.645</v>
      </c>
    </row>
    <row r="108" spans="1:12" ht="22.8" x14ac:dyDescent="0.25">
      <c r="A108" s="114"/>
      <c r="B108" s="114"/>
      <c r="C108" s="114" t="s">
        <v>234</v>
      </c>
      <c r="D108" s="114" t="s">
        <v>23</v>
      </c>
      <c r="E108" s="113" t="s">
        <v>430</v>
      </c>
      <c r="F108" s="114" t="s">
        <v>238</v>
      </c>
      <c r="G108" s="115" t="s">
        <v>634</v>
      </c>
      <c r="H108" s="162">
        <v>24303.41</v>
      </c>
      <c r="I108" s="162">
        <v>15213.92</v>
      </c>
      <c r="J108" s="162">
        <v>15213.92</v>
      </c>
    </row>
    <row r="109" spans="1:12" ht="22.8" x14ac:dyDescent="0.25">
      <c r="A109" s="114"/>
      <c r="B109" s="114"/>
      <c r="C109" s="114" t="s">
        <v>234</v>
      </c>
      <c r="D109" s="114" t="s">
        <v>23</v>
      </c>
      <c r="E109" s="113" t="s">
        <v>430</v>
      </c>
      <c r="F109" s="114">
        <v>247</v>
      </c>
      <c r="G109" s="115" t="s">
        <v>673</v>
      </c>
      <c r="H109" s="162">
        <v>3426.15</v>
      </c>
      <c r="I109" s="162">
        <v>2951.7249999999999</v>
      </c>
      <c r="J109" s="162">
        <v>2951.7249999999999</v>
      </c>
    </row>
    <row r="110" spans="1:12" ht="22.8" x14ac:dyDescent="0.25">
      <c r="A110" s="114"/>
      <c r="B110" s="114"/>
      <c r="C110" s="114" t="s">
        <v>234</v>
      </c>
      <c r="D110" s="114" t="s">
        <v>23</v>
      </c>
      <c r="E110" s="113" t="s">
        <v>430</v>
      </c>
      <c r="F110" s="124" t="s">
        <v>242</v>
      </c>
      <c r="G110" s="132" t="s">
        <v>243</v>
      </c>
      <c r="H110" s="89">
        <f>H111</f>
        <v>41.46</v>
      </c>
      <c r="I110" s="89">
        <f>I111</f>
        <v>26.16</v>
      </c>
      <c r="J110" s="89">
        <f>J111</f>
        <v>26.16</v>
      </c>
    </row>
    <row r="111" spans="1:12" ht="22.8" x14ac:dyDescent="0.25">
      <c r="A111" s="114"/>
      <c r="B111" s="114"/>
      <c r="C111" s="114" t="s">
        <v>234</v>
      </c>
      <c r="D111" s="114" t="s">
        <v>23</v>
      </c>
      <c r="E111" s="113" t="s">
        <v>430</v>
      </c>
      <c r="F111" s="114" t="s">
        <v>542</v>
      </c>
      <c r="G111" s="134" t="s">
        <v>637</v>
      </c>
      <c r="H111" s="89">
        <v>41.46</v>
      </c>
      <c r="I111" s="89">
        <v>26.16</v>
      </c>
      <c r="J111" s="89">
        <v>26.16</v>
      </c>
    </row>
    <row r="112" spans="1:12" ht="22.8" x14ac:dyDescent="0.25">
      <c r="A112" s="114"/>
      <c r="B112" s="114"/>
      <c r="C112" s="114" t="s">
        <v>234</v>
      </c>
      <c r="D112" s="114" t="s">
        <v>23</v>
      </c>
      <c r="E112" s="113" t="s">
        <v>705</v>
      </c>
      <c r="F112" s="114"/>
      <c r="G112" s="115" t="s">
        <v>704</v>
      </c>
      <c r="H112" s="89">
        <f>H113+H115</f>
        <v>1028.8690000000001</v>
      </c>
      <c r="I112" s="89">
        <f>I113+I115</f>
        <v>379</v>
      </c>
      <c r="J112" s="89">
        <f>J113+J115</f>
        <v>379</v>
      </c>
    </row>
    <row r="113" spans="1:11" ht="45.6" x14ac:dyDescent="0.25">
      <c r="A113" s="114"/>
      <c r="B113" s="114"/>
      <c r="C113" s="114" t="s">
        <v>234</v>
      </c>
      <c r="D113" s="114" t="s">
        <v>23</v>
      </c>
      <c r="E113" s="113" t="s">
        <v>705</v>
      </c>
      <c r="F113" s="124" t="s">
        <v>236</v>
      </c>
      <c r="G113" s="132" t="s">
        <v>648</v>
      </c>
      <c r="H113" s="89">
        <f>H114</f>
        <v>803.48800000000006</v>
      </c>
      <c r="I113" s="89">
        <f>I114</f>
        <v>314</v>
      </c>
      <c r="J113" s="89">
        <f>J114</f>
        <v>314</v>
      </c>
    </row>
    <row r="114" spans="1:11" ht="22.8" x14ac:dyDescent="0.25">
      <c r="A114" s="114"/>
      <c r="B114" s="114"/>
      <c r="C114" s="114" t="s">
        <v>234</v>
      </c>
      <c r="D114" s="114" t="s">
        <v>23</v>
      </c>
      <c r="E114" s="113" t="s">
        <v>705</v>
      </c>
      <c r="F114" s="114" t="s">
        <v>238</v>
      </c>
      <c r="G114" s="115" t="s">
        <v>634</v>
      </c>
      <c r="H114" s="89">
        <v>803.48800000000006</v>
      </c>
      <c r="I114" s="89">
        <v>314</v>
      </c>
      <c r="J114" s="89">
        <v>314</v>
      </c>
    </row>
    <row r="115" spans="1:11" ht="22.8" x14ac:dyDescent="0.25">
      <c r="A115" s="114"/>
      <c r="B115" s="114"/>
      <c r="C115" s="114" t="s">
        <v>234</v>
      </c>
      <c r="D115" s="114" t="s">
        <v>23</v>
      </c>
      <c r="E115" s="113" t="s">
        <v>705</v>
      </c>
      <c r="F115" s="124" t="s">
        <v>242</v>
      </c>
      <c r="G115" s="132" t="s">
        <v>243</v>
      </c>
      <c r="H115" s="89">
        <f>H117+H116</f>
        <v>225.381</v>
      </c>
      <c r="I115" s="89">
        <f>I117+I116</f>
        <v>65</v>
      </c>
      <c r="J115" s="89">
        <f>J117+J116</f>
        <v>65</v>
      </c>
    </row>
    <row r="116" spans="1:11" ht="57" x14ac:dyDescent="0.25">
      <c r="A116" s="114"/>
      <c r="B116" s="114"/>
      <c r="C116" s="114" t="s">
        <v>234</v>
      </c>
      <c r="D116" s="114" t="s">
        <v>23</v>
      </c>
      <c r="E116" s="113" t="s">
        <v>705</v>
      </c>
      <c r="F116" s="114">
        <v>831</v>
      </c>
      <c r="G116" s="115" t="s">
        <v>529</v>
      </c>
      <c r="H116" s="89">
        <v>120.381</v>
      </c>
      <c r="I116" s="89">
        <v>0</v>
      </c>
      <c r="J116" s="89">
        <v>0</v>
      </c>
    </row>
    <row r="117" spans="1:11" x14ac:dyDescent="0.25">
      <c r="A117" s="114"/>
      <c r="B117" s="114"/>
      <c r="C117" s="114" t="s">
        <v>234</v>
      </c>
      <c r="D117" s="114" t="s">
        <v>23</v>
      </c>
      <c r="E117" s="113" t="s">
        <v>705</v>
      </c>
      <c r="F117" s="114">
        <v>853</v>
      </c>
      <c r="G117" s="115" t="s">
        <v>687</v>
      </c>
      <c r="H117" s="89">
        <v>105</v>
      </c>
      <c r="I117" s="89">
        <v>65</v>
      </c>
      <c r="J117" s="89">
        <v>65</v>
      </c>
    </row>
    <row r="118" spans="1:11" ht="45.6" x14ac:dyDescent="0.25">
      <c r="A118" s="114"/>
      <c r="B118" s="114"/>
      <c r="C118" s="114" t="s">
        <v>234</v>
      </c>
      <c r="D118" s="114" t="s">
        <v>23</v>
      </c>
      <c r="E118" s="113" t="s">
        <v>1083</v>
      </c>
      <c r="F118" s="114"/>
      <c r="G118" s="115" t="s">
        <v>1084</v>
      </c>
      <c r="H118" s="89">
        <f>H119</f>
        <v>1251.047</v>
      </c>
      <c r="I118" s="89">
        <f t="shared" ref="I118:J119" si="23">I119</f>
        <v>0</v>
      </c>
      <c r="J118" s="89">
        <f t="shared" si="23"/>
        <v>0</v>
      </c>
    </row>
    <row r="119" spans="1:11" ht="45.6" x14ac:dyDescent="0.25">
      <c r="A119" s="114"/>
      <c r="B119" s="114"/>
      <c r="C119" s="114" t="s">
        <v>234</v>
      </c>
      <c r="D119" s="114" t="s">
        <v>23</v>
      </c>
      <c r="E119" s="113" t="s">
        <v>1083</v>
      </c>
      <c r="F119" s="124" t="s">
        <v>236</v>
      </c>
      <c r="G119" s="132" t="s">
        <v>648</v>
      </c>
      <c r="H119" s="89">
        <f>H120</f>
        <v>1251.047</v>
      </c>
      <c r="I119" s="89">
        <f t="shared" si="23"/>
        <v>0</v>
      </c>
      <c r="J119" s="89">
        <f t="shared" si="23"/>
        <v>0</v>
      </c>
    </row>
    <row r="120" spans="1:11" ht="22.8" x14ac:dyDescent="0.25">
      <c r="A120" s="114"/>
      <c r="B120" s="114"/>
      <c r="C120" s="114" t="s">
        <v>234</v>
      </c>
      <c r="D120" s="114" t="s">
        <v>23</v>
      </c>
      <c r="E120" s="113" t="s">
        <v>1083</v>
      </c>
      <c r="F120" s="114" t="s">
        <v>238</v>
      </c>
      <c r="G120" s="115" t="s">
        <v>634</v>
      </c>
      <c r="H120" s="89">
        <v>1251.047</v>
      </c>
      <c r="I120" s="89">
        <v>0</v>
      </c>
      <c r="J120" s="89">
        <v>0</v>
      </c>
    </row>
    <row r="121" spans="1:11" ht="45.6" x14ac:dyDescent="0.25">
      <c r="A121" s="114"/>
      <c r="B121" s="143"/>
      <c r="C121" s="114" t="s">
        <v>234</v>
      </c>
      <c r="D121" s="114" t="s">
        <v>23</v>
      </c>
      <c r="E121" s="113" t="s">
        <v>45</v>
      </c>
      <c r="F121" s="113"/>
      <c r="G121" s="115" t="s">
        <v>702</v>
      </c>
      <c r="H121" s="89">
        <f>H122</f>
        <v>363.9</v>
      </c>
      <c r="I121" s="89">
        <f t="shared" ref="I121:J121" si="24">I122</f>
        <v>366.59999999999997</v>
      </c>
      <c r="J121" s="89">
        <f t="shared" si="24"/>
        <v>369.5</v>
      </c>
    </row>
    <row r="122" spans="1:11" ht="125.4" x14ac:dyDescent="0.25">
      <c r="A122" s="114"/>
      <c r="B122" s="143"/>
      <c r="C122" s="114" t="s">
        <v>234</v>
      </c>
      <c r="D122" s="114" t="s">
        <v>23</v>
      </c>
      <c r="E122" s="77" t="s">
        <v>708</v>
      </c>
      <c r="F122" s="120"/>
      <c r="G122" s="121" t="s">
        <v>212</v>
      </c>
      <c r="H122" s="89">
        <f>H126+H123</f>
        <v>363.9</v>
      </c>
      <c r="I122" s="89">
        <f>I126+I123</f>
        <v>366.59999999999997</v>
      </c>
      <c r="J122" s="89">
        <f>J126+J123</f>
        <v>369.5</v>
      </c>
      <c r="K122" s="136">
        <v>363.9</v>
      </c>
    </row>
    <row r="123" spans="1:11" ht="102.6" x14ac:dyDescent="0.25">
      <c r="A123" s="114"/>
      <c r="B123" s="143"/>
      <c r="C123" s="114" t="s">
        <v>234</v>
      </c>
      <c r="D123" s="114" t="s">
        <v>23</v>
      </c>
      <c r="E123" s="77" t="s">
        <v>708</v>
      </c>
      <c r="F123" s="124" t="s">
        <v>537</v>
      </c>
      <c r="G123" s="132" t="s">
        <v>538</v>
      </c>
      <c r="H123" s="89">
        <f>H124+H125</f>
        <v>346.9</v>
      </c>
      <c r="I123" s="89">
        <f>I124+I125</f>
        <v>303.36599999999999</v>
      </c>
      <c r="J123" s="89">
        <f>J124+J125</f>
        <v>303.36599999999999</v>
      </c>
    </row>
    <row r="124" spans="1:11" ht="34.200000000000003" x14ac:dyDescent="0.25">
      <c r="A124" s="114"/>
      <c r="B124" s="143"/>
      <c r="C124" s="114" t="s">
        <v>234</v>
      </c>
      <c r="D124" s="114" t="s">
        <v>23</v>
      </c>
      <c r="E124" s="77" t="s">
        <v>708</v>
      </c>
      <c r="F124" s="133" t="s">
        <v>539</v>
      </c>
      <c r="G124" s="134" t="s">
        <v>170</v>
      </c>
      <c r="H124" s="89">
        <v>266.43599999999998</v>
      </c>
      <c r="I124" s="89">
        <v>233</v>
      </c>
      <c r="J124" s="89">
        <v>233</v>
      </c>
    </row>
    <row r="125" spans="1:11" ht="68.400000000000006" x14ac:dyDescent="0.25">
      <c r="A125" s="114"/>
      <c r="B125" s="143"/>
      <c r="C125" s="114" t="s">
        <v>234</v>
      </c>
      <c r="D125" s="114" t="s">
        <v>23</v>
      </c>
      <c r="E125" s="77" t="s">
        <v>708</v>
      </c>
      <c r="F125" s="133">
        <v>129</v>
      </c>
      <c r="G125" s="134" t="s">
        <v>172</v>
      </c>
      <c r="H125" s="89">
        <v>80.463999999999999</v>
      </c>
      <c r="I125" s="89">
        <v>70.366</v>
      </c>
      <c r="J125" s="89">
        <v>70.366</v>
      </c>
    </row>
    <row r="126" spans="1:11" ht="45.6" x14ac:dyDescent="0.25">
      <c r="A126" s="114"/>
      <c r="B126" s="143"/>
      <c r="C126" s="114" t="s">
        <v>234</v>
      </c>
      <c r="D126" s="114" t="s">
        <v>23</v>
      </c>
      <c r="E126" s="77" t="s">
        <v>708</v>
      </c>
      <c r="F126" s="124" t="s">
        <v>236</v>
      </c>
      <c r="G126" s="132" t="s">
        <v>648</v>
      </c>
      <c r="H126" s="89">
        <f>H127</f>
        <v>17</v>
      </c>
      <c r="I126" s="89">
        <f>I127</f>
        <v>63.234000000000002</v>
      </c>
      <c r="J126" s="89">
        <f>J127</f>
        <v>66.134</v>
      </c>
    </row>
    <row r="127" spans="1:11" ht="22.8" x14ac:dyDescent="0.25">
      <c r="A127" s="114"/>
      <c r="B127" s="143"/>
      <c r="C127" s="114" t="s">
        <v>234</v>
      </c>
      <c r="D127" s="114" t="s">
        <v>23</v>
      </c>
      <c r="E127" s="77" t="s">
        <v>708</v>
      </c>
      <c r="F127" s="114" t="s">
        <v>238</v>
      </c>
      <c r="G127" s="115" t="s">
        <v>634</v>
      </c>
      <c r="H127" s="89">
        <v>17</v>
      </c>
      <c r="I127" s="89">
        <v>63.234000000000002</v>
      </c>
      <c r="J127" s="89">
        <v>66.134</v>
      </c>
    </row>
    <row r="128" spans="1:11" ht="22.8" x14ac:dyDescent="0.25">
      <c r="A128" s="114"/>
      <c r="B128" s="143"/>
      <c r="C128" s="114" t="s">
        <v>234</v>
      </c>
      <c r="D128" s="114" t="s">
        <v>23</v>
      </c>
      <c r="E128" s="113" t="s">
        <v>771</v>
      </c>
      <c r="F128" s="114"/>
      <c r="G128" s="115" t="s">
        <v>697</v>
      </c>
      <c r="H128" s="89">
        <f>H129</f>
        <v>48600.015999999996</v>
      </c>
      <c r="I128" s="89">
        <f t="shared" ref="I128:J128" si="25">I129</f>
        <v>23896.685000000001</v>
      </c>
      <c r="J128" s="89">
        <f t="shared" si="25"/>
        <v>23896.685000000001</v>
      </c>
    </row>
    <row r="129" spans="1:10" ht="34.200000000000003" x14ac:dyDescent="0.25">
      <c r="A129" s="114"/>
      <c r="B129" s="143"/>
      <c r="C129" s="114" t="s">
        <v>234</v>
      </c>
      <c r="D129" s="114" t="s">
        <v>23</v>
      </c>
      <c r="E129" s="148" t="s">
        <v>772</v>
      </c>
      <c r="F129" s="114"/>
      <c r="G129" s="115" t="s">
        <v>940</v>
      </c>
      <c r="H129" s="89">
        <f>H134+H138+H146+H130</f>
        <v>48600.015999999996</v>
      </c>
      <c r="I129" s="89">
        <f t="shared" ref="I129:J129" si="26">I134+I138+I146+I130</f>
        <v>23896.685000000001</v>
      </c>
      <c r="J129" s="89">
        <f t="shared" si="26"/>
        <v>23896.685000000001</v>
      </c>
    </row>
    <row r="130" spans="1:10" ht="34.200000000000003" x14ac:dyDescent="0.25">
      <c r="A130" s="114"/>
      <c r="B130" s="143"/>
      <c r="C130" s="114" t="s">
        <v>234</v>
      </c>
      <c r="D130" s="114" t="s">
        <v>23</v>
      </c>
      <c r="E130" s="150" t="s">
        <v>773</v>
      </c>
      <c r="F130" s="114"/>
      <c r="G130" s="115" t="s">
        <v>700</v>
      </c>
      <c r="H130" s="89">
        <f>H131</f>
        <v>73.468000000000004</v>
      </c>
      <c r="I130" s="89">
        <f t="shared" ref="I130:J130" si="27">I131</f>
        <v>0</v>
      </c>
      <c r="J130" s="89">
        <f t="shared" si="27"/>
        <v>0</v>
      </c>
    </row>
    <row r="131" spans="1:10" ht="102.6" x14ac:dyDescent="0.25">
      <c r="A131" s="114"/>
      <c r="B131" s="143"/>
      <c r="C131" s="114" t="s">
        <v>234</v>
      </c>
      <c r="D131" s="114" t="s">
        <v>23</v>
      </c>
      <c r="E131" s="150" t="s">
        <v>773</v>
      </c>
      <c r="F131" s="124" t="s">
        <v>537</v>
      </c>
      <c r="G131" s="132" t="s">
        <v>538</v>
      </c>
      <c r="H131" s="89">
        <f>H132+H133</f>
        <v>73.468000000000004</v>
      </c>
      <c r="I131" s="89">
        <f t="shared" ref="I131:J131" si="28">I132+I133</f>
        <v>0</v>
      </c>
      <c r="J131" s="89">
        <f t="shared" si="28"/>
        <v>0</v>
      </c>
    </row>
    <row r="132" spans="1:10" ht="34.200000000000003" x14ac:dyDescent="0.25">
      <c r="A132" s="114"/>
      <c r="B132" s="143"/>
      <c r="C132" s="114" t="s">
        <v>234</v>
      </c>
      <c r="D132" s="114" t="s">
        <v>23</v>
      </c>
      <c r="E132" s="150" t="s">
        <v>773</v>
      </c>
      <c r="F132" s="133" t="s">
        <v>539</v>
      </c>
      <c r="G132" s="134" t="s">
        <v>170</v>
      </c>
      <c r="H132" s="89">
        <v>56.427</v>
      </c>
      <c r="I132" s="89">
        <v>0</v>
      </c>
      <c r="J132" s="89">
        <v>0</v>
      </c>
    </row>
    <row r="133" spans="1:10" ht="68.400000000000006" x14ac:dyDescent="0.25">
      <c r="A133" s="114"/>
      <c r="B133" s="143"/>
      <c r="C133" s="114" t="s">
        <v>234</v>
      </c>
      <c r="D133" s="114" t="s">
        <v>23</v>
      </c>
      <c r="E133" s="150" t="s">
        <v>773</v>
      </c>
      <c r="F133" s="133">
        <v>129</v>
      </c>
      <c r="G133" s="134" t="s">
        <v>172</v>
      </c>
      <c r="H133" s="89">
        <v>17.041</v>
      </c>
      <c r="I133" s="89">
        <v>0</v>
      </c>
      <c r="J133" s="89">
        <v>0</v>
      </c>
    </row>
    <row r="134" spans="1:10" ht="57" x14ac:dyDescent="0.25">
      <c r="A134" s="114"/>
      <c r="B134" s="143"/>
      <c r="C134" s="114" t="s">
        <v>234</v>
      </c>
      <c r="D134" s="114" t="s">
        <v>23</v>
      </c>
      <c r="E134" s="113" t="s">
        <v>774</v>
      </c>
      <c r="F134" s="133"/>
      <c r="G134" s="134" t="s">
        <v>709</v>
      </c>
      <c r="H134" s="89">
        <f>H135</f>
        <v>2109.1570000000002</v>
      </c>
      <c r="I134" s="89">
        <f t="shared" ref="I134:J134" si="29">I135</f>
        <v>958.20299999999997</v>
      </c>
      <c r="J134" s="89">
        <f t="shared" si="29"/>
        <v>958.20299999999997</v>
      </c>
    </row>
    <row r="135" spans="1:10" ht="102.6" x14ac:dyDescent="0.25">
      <c r="A135" s="114"/>
      <c r="B135" s="143"/>
      <c r="C135" s="114" t="s">
        <v>234</v>
      </c>
      <c r="D135" s="114" t="s">
        <v>23</v>
      </c>
      <c r="E135" s="113" t="s">
        <v>774</v>
      </c>
      <c r="F135" s="124" t="s">
        <v>537</v>
      </c>
      <c r="G135" s="132" t="s">
        <v>538</v>
      </c>
      <c r="H135" s="89">
        <f>H136+H137</f>
        <v>2109.1570000000002</v>
      </c>
      <c r="I135" s="89">
        <f>I136+I137</f>
        <v>958.20299999999997</v>
      </c>
      <c r="J135" s="89">
        <f>J136+J137</f>
        <v>958.20299999999997</v>
      </c>
    </row>
    <row r="136" spans="1:10" ht="34.200000000000003" x14ac:dyDescent="0.25">
      <c r="A136" s="114"/>
      <c r="B136" s="143"/>
      <c r="C136" s="114" t="s">
        <v>234</v>
      </c>
      <c r="D136" s="114" t="s">
        <v>23</v>
      </c>
      <c r="E136" s="113" t="s">
        <v>774</v>
      </c>
      <c r="F136" s="133" t="s">
        <v>539</v>
      </c>
      <c r="G136" s="134" t="s">
        <v>170</v>
      </c>
      <c r="H136" s="89">
        <v>1619.95</v>
      </c>
      <c r="I136" s="89">
        <v>735.95</v>
      </c>
      <c r="J136" s="89">
        <v>735.95</v>
      </c>
    </row>
    <row r="137" spans="1:10" ht="68.400000000000006" x14ac:dyDescent="0.25">
      <c r="A137" s="114"/>
      <c r="B137" s="143"/>
      <c r="C137" s="114" t="s">
        <v>234</v>
      </c>
      <c r="D137" s="114" t="s">
        <v>23</v>
      </c>
      <c r="E137" s="113" t="s">
        <v>774</v>
      </c>
      <c r="F137" s="133">
        <v>129</v>
      </c>
      <c r="G137" s="134" t="s">
        <v>172</v>
      </c>
      <c r="H137" s="89">
        <v>489.20699999999999</v>
      </c>
      <c r="I137" s="89">
        <v>222.25299999999999</v>
      </c>
      <c r="J137" s="89">
        <v>222.25299999999999</v>
      </c>
    </row>
    <row r="138" spans="1:10" ht="34.200000000000003" x14ac:dyDescent="0.25">
      <c r="A138" s="114"/>
      <c r="B138" s="143"/>
      <c r="C138" s="114" t="s">
        <v>234</v>
      </c>
      <c r="D138" s="114" t="s">
        <v>23</v>
      </c>
      <c r="E138" s="113" t="s">
        <v>775</v>
      </c>
      <c r="F138" s="133"/>
      <c r="G138" s="156" t="s">
        <v>367</v>
      </c>
      <c r="H138" s="89">
        <f>H139+H142+H144</f>
        <v>22938.482</v>
      </c>
      <c r="I138" s="89">
        <f t="shared" ref="I138:J138" si="30">I139+I142+I144</f>
        <v>22938.482</v>
      </c>
      <c r="J138" s="89">
        <f t="shared" si="30"/>
        <v>22938.482</v>
      </c>
    </row>
    <row r="139" spans="1:10" ht="102.6" x14ac:dyDescent="0.25">
      <c r="A139" s="114"/>
      <c r="B139" s="143"/>
      <c r="C139" s="114" t="s">
        <v>234</v>
      </c>
      <c r="D139" s="114" t="s">
        <v>23</v>
      </c>
      <c r="E139" s="113" t="s">
        <v>775</v>
      </c>
      <c r="F139" s="124" t="s">
        <v>537</v>
      </c>
      <c r="G139" s="132" t="s">
        <v>538</v>
      </c>
      <c r="H139" s="89">
        <f>H140+H141</f>
        <v>22315.482</v>
      </c>
      <c r="I139" s="89">
        <f t="shared" ref="I139:J139" si="31">I140+I141</f>
        <v>22317.982</v>
      </c>
      <c r="J139" s="89">
        <f t="shared" si="31"/>
        <v>22317.982</v>
      </c>
    </row>
    <row r="140" spans="1:10" ht="22.8" x14ac:dyDescent="0.25">
      <c r="A140" s="114"/>
      <c r="B140" s="143"/>
      <c r="C140" s="114" t="s">
        <v>234</v>
      </c>
      <c r="D140" s="114" t="s">
        <v>23</v>
      </c>
      <c r="E140" s="113" t="s">
        <v>775</v>
      </c>
      <c r="F140" s="133" t="s">
        <v>544</v>
      </c>
      <c r="G140" s="134" t="s">
        <v>638</v>
      </c>
      <c r="H140" s="89">
        <v>17138.807000000001</v>
      </c>
      <c r="I140" s="89">
        <v>17141.307000000001</v>
      </c>
      <c r="J140" s="89">
        <v>17141.307000000001</v>
      </c>
    </row>
    <row r="141" spans="1:10" ht="57" x14ac:dyDescent="0.25">
      <c r="A141" s="114"/>
      <c r="B141" s="143"/>
      <c r="C141" s="114" t="s">
        <v>234</v>
      </c>
      <c r="D141" s="114" t="s">
        <v>23</v>
      </c>
      <c r="E141" s="113" t="s">
        <v>775</v>
      </c>
      <c r="F141" s="133">
        <v>119</v>
      </c>
      <c r="G141" s="134" t="s">
        <v>645</v>
      </c>
      <c r="H141" s="89">
        <v>5176.6750000000002</v>
      </c>
      <c r="I141" s="89">
        <v>5176.6750000000002</v>
      </c>
      <c r="J141" s="89">
        <v>5176.6750000000002</v>
      </c>
    </row>
    <row r="142" spans="1:10" ht="45.6" x14ac:dyDescent="0.25">
      <c r="A142" s="114"/>
      <c r="B142" s="143"/>
      <c r="C142" s="114" t="s">
        <v>234</v>
      </c>
      <c r="D142" s="114" t="s">
        <v>23</v>
      </c>
      <c r="E142" s="113" t="s">
        <v>775</v>
      </c>
      <c r="F142" s="124" t="s">
        <v>236</v>
      </c>
      <c r="G142" s="132" t="s">
        <v>648</v>
      </c>
      <c r="H142" s="89">
        <f>H143</f>
        <v>620.5</v>
      </c>
      <c r="I142" s="89">
        <f t="shared" ref="I142:J142" si="32">I143</f>
        <v>620.5</v>
      </c>
      <c r="J142" s="89">
        <f t="shared" si="32"/>
        <v>620.5</v>
      </c>
    </row>
    <row r="143" spans="1:10" ht="22.8" x14ac:dyDescent="0.25">
      <c r="A143" s="114"/>
      <c r="B143" s="143"/>
      <c r="C143" s="114" t="s">
        <v>234</v>
      </c>
      <c r="D143" s="114" t="s">
        <v>23</v>
      </c>
      <c r="E143" s="113" t="s">
        <v>775</v>
      </c>
      <c r="F143" s="114" t="s">
        <v>238</v>
      </c>
      <c r="G143" s="115" t="s">
        <v>634</v>
      </c>
      <c r="H143" s="89">
        <v>620.5</v>
      </c>
      <c r="I143" s="89">
        <v>620.5</v>
      </c>
      <c r="J143" s="89">
        <v>620.5</v>
      </c>
    </row>
    <row r="144" spans="1:10" ht="22.8" x14ac:dyDescent="0.25">
      <c r="A144" s="114"/>
      <c r="B144" s="143"/>
      <c r="C144" s="114" t="s">
        <v>234</v>
      </c>
      <c r="D144" s="114" t="s">
        <v>23</v>
      </c>
      <c r="E144" s="113" t="s">
        <v>775</v>
      </c>
      <c r="F144" s="114">
        <v>300</v>
      </c>
      <c r="G144" s="115" t="s">
        <v>14</v>
      </c>
      <c r="H144" s="89">
        <f>H145</f>
        <v>2.5</v>
      </c>
      <c r="I144" s="89">
        <f t="shared" ref="I144:J144" si="33">I145</f>
        <v>0</v>
      </c>
      <c r="J144" s="89">
        <f t="shared" si="33"/>
        <v>0</v>
      </c>
    </row>
    <row r="145" spans="1:12" ht="45.6" x14ac:dyDescent="0.25">
      <c r="A145" s="114"/>
      <c r="B145" s="143"/>
      <c r="C145" s="114" t="s">
        <v>234</v>
      </c>
      <c r="D145" s="114" t="s">
        <v>23</v>
      </c>
      <c r="E145" s="113" t="s">
        <v>775</v>
      </c>
      <c r="F145" s="114">
        <v>321</v>
      </c>
      <c r="G145" s="115" t="s">
        <v>1071</v>
      </c>
      <c r="H145" s="89">
        <v>2.5</v>
      </c>
      <c r="I145" s="89">
        <v>0</v>
      </c>
      <c r="J145" s="89">
        <v>0</v>
      </c>
    </row>
    <row r="146" spans="1:12" ht="34.200000000000003" x14ac:dyDescent="0.25">
      <c r="A146" s="114"/>
      <c r="B146" s="143"/>
      <c r="C146" s="114" t="s">
        <v>234</v>
      </c>
      <c r="D146" s="114" t="s">
        <v>23</v>
      </c>
      <c r="E146" s="113" t="s">
        <v>925</v>
      </c>
      <c r="F146" s="133"/>
      <c r="G146" s="134" t="s">
        <v>755</v>
      </c>
      <c r="H146" s="89">
        <f>H147+H154+H159+H157</f>
        <v>23478.909</v>
      </c>
      <c r="I146" s="89">
        <f t="shared" ref="I146:J146" si="34">I147+I154+I159+I157</f>
        <v>0</v>
      </c>
      <c r="J146" s="89">
        <f t="shared" si="34"/>
        <v>0</v>
      </c>
      <c r="K146" s="136">
        <v>19512.593000000001</v>
      </c>
      <c r="L146" s="210">
        <f>K146-H146</f>
        <v>-3966.3159999999989</v>
      </c>
    </row>
    <row r="147" spans="1:12" ht="102.6" x14ac:dyDescent="0.25">
      <c r="A147" s="114"/>
      <c r="B147" s="143"/>
      <c r="C147" s="114" t="s">
        <v>234</v>
      </c>
      <c r="D147" s="114" t="s">
        <v>23</v>
      </c>
      <c r="E147" s="113" t="s">
        <v>925</v>
      </c>
      <c r="F147" s="124" t="s">
        <v>537</v>
      </c>
      <c r="G147" s="132" t="s">
        <v>538</v>
      </c>
      <c r="H147" s="89">
        <f>H148+H150+H151+H152+H153+H149</f>
        <v>5896.4569999999985</v>
      </c>
      <c r="I147" s="89">
        <f t="shared" ref="I147:J147" si="35">I148+I150+I151+I152+I153</f>
        <v>0</v>
      </c>
      <c r="J147" s="89">
        <f t="shared" si="35"/>
        <v>0</v>
      </c>
    </row>
    <row r="148" spans="1:12" ht="22.8" x14ac:dyDescent="0.25">
      <c r="A148" s="114"/>
      <c r="B148" s="143"/>
      <c r="C148" s="114" t="s">
        <v>234</v>
      </c>
      <c r="D148" s="114" t="s">
        <v>23</v>
      </c>
      <c r="E148" s="113" t="s">
        <v>925</v>
      </c>
      <c r="F148" s="133" t="s">
        <v>544</v>
      </c>
      <c r="G148" s="134" t="s">
        <v>638</v>
      </c>
      <c r="H148" s="89">
        <v>3207.24</v>
      </c>
      <c r="I148" s="89">
        <v>0</v>
      </c>
      <c r="J148" s="89">
        <v>0</v>
      </c>
    </row>
    <row r="149" spans="1:12" ht="34.200000000000003" x14ac:dyDescent="0.25">
      <c r="A149" s="114"/>
      <c r="B149" s="143"/>
      <c r="C149" s="114" t="s">
        <v>234</v>
      </c>
      <c r="D149" s="114" t="s">
        <v>23</v>
      </c>
      <c r="E149" s="113" t="s">
        <v>925</v>
      </c>
      <c r="F149" s="133">
        <v>112</v>
      </c>
      <c r="G149" s="134" t="s">
        <v>541</v>
      </c>
      <c r="H149" s="89">
        <v>220.596</v>
      </c>
      <c r="I149" s="89">
        <v>0</v>
      </c>
      <c r="J149" s="89">
        <v>0</v>
      </c>
    </row>
    <row r="150" spans="1:12" ht="57" x14ac:dyDescent="0.25">
      <c r="A150" s="114"/>
      <c r="B150" s="143"/>
      <c r="C150" s="114" t="s">
        <v>234</v>
      </c>
      <c r="D150" s="114" t="s">
        <v>23</v>
      </c>
      <c r="E150" s="113" t="s">
        <v>925</v>
      </c>
      <c r="F150" s="133">
        <v>119</v>
      </c>
      <c r="G150" s="134" t="s">
        <v>645</v>
      </c>
      <c r="H150" s="89">
        <v>952.298</v>
      </c>
      <c r="I150" s="89">
        <v>0</v>
      </c>
      <c r="J150" s="89">
        <v>0</v>
      </c>
    </row>
    <row r="151" spans="1:12" ht="34.200000000000003" x14ac:dyDescent="0.25">
      <c r="A151" s="114"/>
      <c r="B151" s="143"/>
      <c r="C151" s="114" t="s">
        <v>234</v>
      </c>
      <c r="D151" s="114" t="s">
        <v>23</v>
      </c>
      <c r="E151" s="113" t="s">
        <v>925</v>
      </c>
      <c r="F151" s="133" t="s">
        <v>539</v>
      </c>
      <c r="G151" s="134" t="s">
        <v>170</v>
      </c>
      <c r="H151" s="89">
        <v>828.73199999999997</v>
      </c>
      <c r="I151" s="89">
        <v>0</v>
      </c>
      <c r="J151" s="89">
        <v>0</v>
      </c>
    </row>
    <row r="152" spans="1:12" ht="57" x14ac:dyDescent="0.25">
      <c r="A152" s="114"/>
      <c r="B152" s="143"/>
      <c r="C152" s="114" t="s">
        <v>234</v>
      </c>
      <c r="D152" s="114" t="s">
        <v>23</v>
      </c>
      <c r="E152" s="113" t="s">
        <v>925</v>
      </c>
      <c r="F152" s="133" t="s">
        <v>540</v>
      </c>
      <c r="G152" s="134" t="s">
        <v>171</v>
      </c>
      <c r="H152" s="89">
        <v>381.512</v>
      </c>
      <c r="I152" s="89">
        <v>0</v>
      </c>
      <c r="J152" s="89">
        <v>0</v>
      </c>
    </row>
    <row r="153" spans="1:12" ht="68.400000000000006" x14ac:dyDescent="0.25">
      <c r="A153" s="114"/>
      <c r="B153" s="143"/>
      <c r="C153" s="114" t="s">
        <v>234</v>
      </c>
      <c r="D153" s="114" t="s">
        <v>23</v>
      </c>
      <c r="E153" s="113" t="s">
        <v>925</v>
      </c>
      <c r="F153" s="133">
        <v>129</v>
      </c>
      <c r="G153" s="134" t="s">
        <v>172</v>
      </c>
      <c r="H153" s="89">
        <v>306.07900000000001</v>
      </c>
      <c r="I153" s="89">
        <v>0</v>
      </c>
      <c r="J153" s="89">
        <v>0</v>
      </c>
    </row>
    <row r="154" spans="1:12" ht="45.6" x14ac:dyDescent="0.25">
      <c r="A154" s="114"/>
      <c r="B154" s="143"/>
      <c r="C154" s="114" t="s">
        <v>234</v>
      </c>
      <c r="D154" s="114" t="s">
        <v>23</v>
      </c>
      <c r="E154" s="113" t="s">
        <v>925</v>
      </c>
      <c r="F154" s="124" t="s">
        <v>236</v>
      </c>
      <c r="G154" s="132" t="s">
        <v>648</v>
      </c>
      <c r="H154" s="89">
        <f>H155+H156</f>
        <v>850.94799999999998</v>
      </c>
      <c r="I154" s="89">
        <f t="shared" ref="I154:J154" si="36">I155+I156</f>
        <v>0</v>
      </c>
      <c r="J154" s="89">
        <f t="shared" si="36"/>
        <v>0</v>
      </c>
    </row>
    <row r="155" spans="1:12" ht="22.8" x14ac:dyDescent="0.25">
      <c r="A155" s="114"/>
      <c r="B155" s="143"/>
      <c r="C155" s="114" t="s">
        <v>234</v>
      </c>
      <c r="D155" s="114" t="s">
        <v>23</v>
      </c>
      <c r="E155" s="113" t="s">
        <v>925</v>
      </c>
      <c r="F155" s="114" t="s">
        <v>238</v>
      </c>
      <c r="G155" s="115" t="s">
        <v>634</v>
      </c>
      <c r="H155" s="89">
        <v>781.11699999999996</v>
      </c>
      <c r="I155" s="89">
        <f>I156</f>
        <v>0</v>
      </c>
      <c r="J155" s="89">
        <f>J156</f>
        <v>0</v>
      </c>
    </row>
    <row r="156" spans="1:12" ht="22.8" x14ac:dyDescent="0.25">
      <c r="A156" s="114"/>
      <c r="B156" s="143"/>
      <c r="C156" s="114" t="s">
        <v>234</v>
      </c>
      <c r="D156" s="114" t="s">
        <v>23</v>
      </c>
      <c r="E156" s="113" t="s">
        <v>925</v>
      </c>
      <c r="F156" s="114">
        <v>247</v>
      </c>
      <c r="G156" s="115" t="s">
        <v>673</v>
      </c>
      <c r="H156" s="89">
        <v>69.831000000000003</v>
      </c>
      <c r="I156" s="89">
        <v>0</v>
      </c>
      <c r="J156" s="89">
        <v>0</v>
      </c>
    </row>
    <row r="157" spans="1:12" ht="22.8" x14ac:dyDescent="0.25">
      <c r="A157" s="114"/>
      <c r="B157" s="143"/>
      <c r="C157" s="114" t="s">
        <v>234</v>
      </c>
      <c r="D157" s="114" t="s">
        <v>23</v>
      </c>
      <c r="E157" s="113" t="s">
        <v>925</v>
      </c>
      <c r="F157" s="114">
        <v>300</v>
      </c>
      <c r="G157" s="115" t="s">
        <v>14</v>
      </c>
      <c r="H157" s="151">
        <f>H158</f>
        <v>87.7</v>
      </c>
      <c r="I157" s="151">
        <f t="shared" ref="I157:J157" si="37">I158</f>
        <v>0</v>
      </c>
      <c r="J157" s="151">
        <f t="shared" si="37"/>
        <v>0</v>
      </c>
    </row>
    <row r="158" spans="1:12" ht="45.6" x14ac:dyDescent="0.25">
      <c r="A158" s="114"/>
      <c r="B158" s="143"/>
      <c r="C158" s="114" t="s">
        <v>234</v>
      </c>
      <c r="D158" s="114" t="s">
        <v>23</v>
      </c>
      <c r="E158" s="113" t="s">
        <v>925</v>
      </c>
      <c r="F158" s="114">
        <v>321</v>
      </c>
      <c r="G158" s="115" t="s">
        <v>1071</v>
      </c>
      <c r="H158" s="151">
        <v>87.7</v>
      </c>
      <c r="I158" s="151">
        <v>0</v>
      </c>
      <c r="J158" s="151">
        <v>0</v>
      </c>
    </row>
    <row r="159" spans="1:12" ht="45.6" x14ac:dyDescent="0.25">
      <c r="A159" s="114"/>
      <c r="B159" s="143"/>
      <c r="C159" s="114" t="s">
        <v>234</v>
      </c>
      <c r="D159" s="114" t="s">
        <v>23</v>
      </c>
      <c r="E159" s="113" t="s">
        <v>925</v>
      </c>
      <c r="F159" s="119" t="s">
        <v>276</v>
      </c>
      <c r="G159" s="132" t="s">
        <v>635</v>
      </c>
      <c r="H159" s="89">
        <f>H160</f>
        <v>16643.804</v>
      </c>
      <c r="I159" s="89">
        <f t="shared" ref="I159:J159" si="38">I160</f>
        <v>0</v>
      </c>
      <c r="J159" s="89">
        <f t="shared" si="38"/>
        <v>0</v>
      </c>
    </row>
    <row r="160" spans="1:12" ht="87" customHeight="1" x14ac:dyDescent="0.25">
      <c r="A160" s="114"/>
      <c r="B160" s="143"/>
      <c r="C160" s="114" t="s">
        <v>234</v>
      </c>
      <c r="D160" s="114" t="s">
        <v>23</v>
      </c>
      <c r="E160" s="113" t="s">
        <v>925</v>
      </c>
      <c r="F160" s="114" t="s">
        <v>279</v>
      </c>
      <c r="G160" s="115" t="s">
        <v>615</v>
      </c>
      <c r="H160" s="89">
        <v>16643.804</v>
      </c>
      <c r="I160" s="89">
        <v>0</v>
      </c>
      <c r="J160" s="89">
        <v>0</v>
      </c>
    </row>
    <row r="161" spans="1:10" ht="87" customHeight="1" x14ac:dyDescent="0.25">
      <c r="A161" s="114"/>
      <c r="B161" s="143"/>
      <c r="C161" s="145" t="s">
        <v>234</v>
      </c>
      <c r="D161" s="145" t="s">
        <v>23</v>
      </c>
      <c r="E161" s="144" t="s">
        <v>780</v>
      </c>
      <c r="F161" s="145"/>
      <c r="G161" s="146" t="s">
        <v>782</v>
      </c>
      <c r="H161" s="147">
        <f>H162</f>
        <v>1705.0889999999999</v>
      </c>
      <c r="I161" s="147">
        <f t="shared" ref="I161:J167" si="39">I162</f>
        <v>0</v>
      </c>
      <c r="J161" s="147">
        <f t="shared" si="39"/>
        <v>0</v>
      </c>
    </row>
    <row r="162" spans="1:10" ht="60" customHeight="1" x14ac:dyDescent="0.25">
      <c r="A162" s="114"/>
      <c r="B162" s="143"/>
      <c r="C162" s="114" t="s">
        <v>234</v>
      </c>
      <c r="D162" s="114" t="s">
        <v>23</v>
      </c>
      <c r="E162" s="113" t="s">
        <v>788</v>
      </c>
      <c r="F162" s="114"/>
      <c r="G162" s="115" t="s">
        <v>787</v>
      </c>
      <c r="H162" s="89">
        <f>H163</f>
        <v>1705.0889999999999</v>
      </c>
      <c r="I162" s="89">
        <f t="shared" si="39"/>
        <v>0</v>
      </c>
      <c r="J162" s="89">
        <f t="shared" si="39"/>
        <v>0</v>
      </c>
    </row>
    <row r="163" spans="1:10" ht="35.25" customHeight="1" x14ac:dyDescent="0.25">
      <c r="A163" s="114"/>
      <c r="B163" s="143"/>
      <c r="C163" s="114" t="s">
        <v>234</v>
      </c>
      <c r="D163" s="114" t="s">
        <v>23</v>
      </c>
      <c r="E163" s="113" t="s">
        <v>790</v>
      </c>
      <c r="F163" s="114"/>
      <c r="G163" s="115" t="s">
        <v>789</v>
      </c>
      <c r="H163" s="89">
        <f>H167+H164</f>
        <v>1705.0889999999999</v>
      </c>
      <c r="I163" s="89">
        <f t="shared" ref="I163:J163" si="40">I167+I164</f>
        <v>0</v>
      </c>
      <c r="J163" s="89">
        <f t="shared" si="40"/>
        <v>0</v>
      </c>
    </row>
    <row r="164" spans="1:10" ht="35.25" customHeight="1" x14ac:dyDescent="0.25">
      <c r="A164" s="114"/>
      <c r="B164" s="143"/>
      <c r="C164" s="114" t="s">
        <v>234</v>
      </c>
      <c r="D164" s="114" t="s">
        <v>23</v>
      </c>
      <c r="E164" s="113" t="s">
        <v>792</v>
      </c>
      <c r="F164" s="114"/>
      <c r="G164" s="115" t="s">
        <v>791</v>
      </c>
      <c r="H164" s="89">
        <f>H165</f>
        <v>170</v>
      </c>
      <c r="I164" s="89">
        <f t="shared" ref="I164:J165" si="41">I165</f>
        <v>0</v>
      </c>
      <c r="J164" s="89">
        <f t="shared" si="41"/>
        <v>0</v>
      </c>
    </row>
    <row r="165" spans="1:10" ht="35.25" customHeight="1" x14ac:dyDescent="0.25">
      <c r="A165" s="114"/>
      <c r="B165" s="143"/>
      <c r="C165" s="114" t="s">
        <v>234</v>
      </c>
      <c r="D165" s="114" t="s">
        <v>23</v>
      </c>
      <c r="E165" s="113" t="s">
        <v>792</v>
      </c>
      <c r="F165" s="124" t="s">
        <v>236</v>
      </c>
      <c r="G165" s="132" t="s">
        <v>648</v>
      </c>
      <c r="H165" s="89">
        <f>H166</f>
        <v>170</v>
      </c>
      <c r="I165" s="89">
        <f t="shared" si="41"/>
        <v>0</v>
      </c>
      <c r="J165" s="89">
        <f t="shared" si="41"/>
        <v>0</v>
      </c>
    </row>
    <row r="166" spans="1:10" ht="35.25" customHeight="1" x14ac:dyDescent="0.25">
      <c r="A166" s="114"/>
      <c r="B166" s="143"/>
      <c r="C166" s="114" t="s">
        <v>234</v>
      </c>
      <c r="D166" s="114" t="s">
        <v>23</v>
      </c>
      <c r="E166" s="113" t="s">
        <v>792</v>
      </c>
      <c r="F166" s="114" t="s">
        <v>238</v>
      </c>
      <c r="G166" s="115" t="s">
        <v>634</v>
      </c>
      <c r="H166" s="89">
        <v>170</v>
      </c>
      <c r="I166" s="89">
        <v>0</v>
      </c>
      <c r="J166" s="89">
        <v>0</v>
      </c>
    </row>
    <row r="167" spans="1:10" ht="18" customHeight="1" x14ac:dyDescent="0.25">
      <c r="A167" s="114"/>
      <c r="B167" s="143"/>
      <c r="C167" s="114" t="s">
        <v>234</v>
      </c>
      <c r="D167" s="114" t="s">
        <v>23</v>
      </c>
      <c r="E167" s="113" t="s">
        <v>806</v>
      </c>
      <c r="F167" s="114"/>
      <c r="G167" s="115" t="s">
        <v>805</v>
      </c>
      <c r="H167" s="89">
        <f>H168</f>
        <v>1535.0889999999999</v>
      </c>
      <c r="I167" s="89">
        <f t="shared" si="39"/>
        <v>0</v>
      </c>
      <c r="J167" s="89">
        <f t="shared" si="39"/>
        <v>0</v>
      </c>
    </row>
    <row r="168" spans="1:10" ht="54" customHeight="1" x14ac:dyDescent="0.25">
      <c r="A168" s="114"/>
      <c r="B168" s="143"/>
      <c r="C168" s="114" t="s">
        <v>234</v>
      </c>
      <c r="D168" s="114" t="s">
        <v>23</v>
      </c>
      <c r="E168" s="113" t="s">
        <v>806</v>
      </c>
      <c r="F168" s="124" t="s">
        <v>236</v>
      </c>
      <c r="G168" s="132" t="s">
        <v>648</v>
      </c>
      <c r="H168" s="89">
        <f>H169+H170</f>
        <v>1535.0889999999999</v>
      </c>
      <c r="I168" s="89">
        <f t="shared" ref="I168:J168" si="42">I169+I170</f>
        <v>0</v>
      </c>
      <c r="J168" s="89">
        <f t="shared" si="42"/>
        <v>0</v>
      </c>
    </row>
    <row r="169" spans="1:10" ht="30" customHeight="1" x14ac:dyDescent="0.25">
      <c r="A169" s="114"/>
      <c r="B169" s="143"/>
      <c r="C169" s="114" t="s">
        <v>234</v>
      </c>
      <c r="D169" s="114" t="s">
        <v>23</v>
      </c>
      <c r="E169" s="113" t="s">
        <v>806</v>
      </c>
      <c r="F169" s="114" t="s">
        <v>238</v>
      </c>
      <c r="G169" s="115" t="s">
        <v>634</v>
      </c>
      <c r="H169" s="89">
        <v>1046.414</v>
      </c>
      <c r="I169" s="89">
        <v>0</v>
      </c>
      <c r="J169" s="89">
        <v>0</v>
      </c>
    </row>
    <row r="170" spans="1:10" ht="27" customHeight="1" x14ac:dyDescent="0.25">
      <c r="A170" s="114"/>
      <c r="B170" s="143"/>
      <c r="C170" s="114" t="s">
        <v>234</v>
      </c>
      <c r="D170" s="114" t="s">
        <v>23</v>
      </c>
      <c r="E170" s="113" t="s">
        <v>806</v>
      </c>
      <c r="F170" s="114">
        <v>247</v>
      </c>
      <c r="G170" s="115" t="s">
        <v>673</v>
      </c>
      <c r="H170" s="89">
        <v>488.67500000000001</v>
      </c>
      <c r="I170" s="89">
        <v>0</v>
      </c>
      <c r="J170" s="89">
        <v>0</v>
      </c>
    </row>
    <row r="171" spans="1:10" ht="57" x14ac:dyDescent="0.25">
      <c r="A171" s="114"/>
      <c r="B171" s="111"/>
      <c r="C171" s="145" t="s">
        <v>234</v>
      </c>
      <c r="D171" s="145" t="s">
        <v>23</v>
      </c>
      <c r="E171" s="163" t="s">
        <v>878</v>
      </c>
      <c r="F171" s="145"/>
      <c r="G171" s="164" t="s">
        <v>877</v>
      </c>
      <c r="H171" s="147">
        <f>H172</f>
        <v>2325.7080000000005</v>
      </c>
      <c r="I171" s="147">
        <f t="shared" ref="I171:J172" si="43">I172</f>
        <v>0</v>
      </c>
      <c r="J171" s="147">
        <f t="shared" si="43"/>
        <v>0</v>
      </c>
    </row>
    <row r="172" spans="1:10" ht="22.8" x14ac:dyDescent="0.25">
      <c r="A172" s="114"/>
      <c r="B172" s="111"/>
      <c r="C172" s="114" t="s">
        <v>234</v>
      </c>
      <c r="D172" s="114" t="s">
        <v>23</v>
      </c>
      <c r="E172" s="161" t="s">
        <v>916</v>
      </c>
      <c r="F172" s="165"/>
      <c r="G172" s="156" t="s">
        <v>697</v>
      </c>
      <c r="H172" s="166">
        <f>H173</f>
        <v>2325.7080000000005</v>
      </c>
      <c r="I172" s="166">
        <f t="shared" si="43"/>
        <v>0</v>
      </c>
      <c r="J172" s="166">
        <f t="shared" si="43"/>
        <v>0</v>
      </c>
    </row>
    <row r="173" spans="1:10" ht="34.200000000000003" x14ac:dyDescent="0.25">
      <c r="A173" s="114"/>
      <c r="B173" s="111"/>
      <c r="C173" s="114" t="s">
        <v>234</v>
      </c>
      <c r="D173" s="114" t="s">
        <v>23</v>
      </c>
      <c r="E173" s="161" t="s">
        <v>915</v>
      </c>
      <c r="F173" s="165"/>
      <c r="G173" s="156" t="s">
        <v>940</v>
      </c>
      <c r="H173" s="166">
        <f>H174+H180</f>
        <v>2325.7080000000005</v>
      </c>
      <c r="I173" s="166">
        <f>I174+I180</f>
        <v>0</v>
      </c>
      <c r="J173" s="166">
        <f>J174+J180</f>
        <v>0</v>
      </c>
    </row>
    <row r="174" spans="1:10" ht="57" x14ac:dyDescent="0.25">
      <c r="A174" s="114"/>
      <c r="B174" s="111"/>
      <c r="C174" s="114" t="s">
        <v>234</v>
      </c>
      <c r="D174" s="114" t="s">
        <v>23</v>
      </c>
      <c r="E174" s="161" t="s">
        <v>913</v>
      </c>
      <c r="F174" s="114"/>
      <c r="G174" s="167" t="s">
        <v>845</v>
      </c>
      <c r="H174" s="89">
        <f>H175+H178</f>
        <v>1475.1550000000002</v>
      </c>
      <c r="I174" s="89">
        <f>I175+I178</f>
        <v>0</v>
      </c>
      <c r="J174" s="89">
        <f>J175+J178</f>
        <v>0</v>
      </c>
    </row>
    <row r="175" spans="1:10" ht="102.6" x14ac:dyDescent="0.25">
      <c r="A175" s="114"/>
      <c r="B175" s="111"/>
      <c r="C175" s="114" t="s">
        <v>234</v>
      </c>
      <c r="D175" s="114" t="s">
        <v>23</v>
      </c>
      <c r="E175" s="161" t="s">
        <v>913</v>
      </c>
      <c r="F175" s="124" t="s">
        <v>537</v>
      </c>
      <c r="G175" s="132" t="s">
        <v>538</v>
      </c>
      <c r="H175" s="89">
        <f>H176+H177</f>
        <v>1356.1790000000001</v>
      </c>
      <c r="I175" s="89">
        <f t="shared" ref="I175:J175" si="44">I176+I177</f>
        <v>0</v>
      </c>
      <c r="J175" s="89">
        <f t="shared" si="44"/>
        <v>0</v>
      </c>
    </row>
    <row r="176" spans="1:10" ht="34.200000000000003" x14ac:dyDescent="0.25">
      <c r="A176" s="114"/>
      <c r="B176" s="111"/>
      <c r="C176" s="114" t="s">
        <v>234</v>
      </c>
      <c r="D176" s="114" t="s">
        <v>23</v>
      </c>
      <c r="E176" s="161" t="s">
        <v>913</v>
      </c>
      <c r="F176" s="133" t="s">
        <v>539</v>
      </c>
      <c r="G176" s="134" t="s">
        <v>170</v>
      </c>
      <c r="H176" s="89">
        <v>1021.508</v>
      </c>
      <c r="I176" s="89">
        <v>0</v>
      </c>
      <c r="J176" s="89">
        <v>0</v>
      </c>
    </row>
    <row r="177" spans="1:10" ht="68.400000000000006" x14ac:dyDescent="0.25">
      <c r="A177" s="114"/>
      <c r="B177" s="111"/>
      <c r="C177" s="114" t="s">
        <v>234</v>
      </c>
      <c r="D177" s="114" t="s">
        <v>23</v>
      </c>
      <c r="E177" s="161" t="s">
        <v>913</v>
      </c>
      <c r="F177" s="133">
        <v>129</v>
      </c>
      <c r="G177" s="134" t="s">
        <v>172</v>
      </c>
      <c r="H177" s="89">
        <v>334.67099999999999</v>
      </c>
      <c r="I177" s="89">
        <v>0</v>
      </c>
      <c r="J177" s="89">
        <v>0</v>
      </c>
    </row>
    <row r="178" spans="1:10" ht="45.6" x14ac:dyDescent="0.25">
      <c r="A178" s="114"/>
      <c r="B178" s="111"/>
      <c r="C178" s="114" t="s">
        <v>234</v>
      </c>
      <c r="D178" s="114" t="s">
        <v>23</v>
      </c>
      <c r="E178" s="161" t="s">
        <v>913</v>
      </c>
      <c r="F178" s="124" t="s">
        <v>236</v>
      </c>
      <c r="G178" s="132" t="s">
        <v>648</v>
      </c>
      <c r="H178" s="89">
        <f>H179</f>
        <v>118.976</v>
      </c>
      <c r="I178" s="89">
        <f t="shared" ref="I178:J178" si="45">I179</f>
        <v>0</v>
      </c>
      <c r="J178" s="89">
        <f t="shared" si="45"/>
        <v>0</v>
      </c>
    </row>
    <row r="179" spans="1:10" ht="22.8" x14ac:dyDescent="0.25">
      <c r="A179" s="114"/>
      <c r="B179" s="111"/>
      <c r="C179" s="114" t="s">
        <v>234</v>
      </c>
      <c r="D179" s="114" t="s">
        <v>23</v>
      </c>
      <c r="E179" s="161" t="s">
        <v>913</v>
      </c>
      <c r="F179" s="114" t="s">
        <v>238</v>
      </c>
      <c r="G179" s="115" t="s">
        <v>634</v>
      </c>
      <c r="H179" s="89">
        <v>118.976</v>
      </c>
      <c r="I179" s="89">
        <v>0</v>
      </c>
      <c r="J179" s="89">
        <v>0</v>
      </c>
    </row>
    <row r="180" spans="1:10" ht="57" x14ac:dyDescent="0.25">
      <c r="A180" s="114"/>
      <c r="B180" s="143"/>
      <c r="C180" s="114" t="s">
        <v>234</v>
      </c>
      <c r="D180" s="114" t="s">
        <v>23</v>
      </c>
      <c r="E180" s="113" t="s">
        <v>914</v>
      </c>
      <c r="F180" s="133"/>
      <c r="G180" s="134" t="s">
        <v>709</v>
      </c>
      <c r="H180" s="89">
        <f>H181</f>
        <v>850.55300000000011</v>
      </c>
      <c r="I180" s="89">
        <f t="shared" ref="I180:J180" si="46">I181</f>
        <v>0</v>
      </c>
      <c r="J180" s="89">
        <f t="shared" si="46"/>
        <v>0</v>
      </c>
    </row>
    <row r="181" spans="1:10" ht="102.6" x14ac:dyDescent="0.25">
      <c r="A181" s="114"/>
      <c r="B181" s="143"/>
      <c r="C181" s="114" t="s">
        <v>234</v>
      </c>
      <c r="D181" s="114" t="s">
        <v>23</v>
      </c>
      <c r="E181" s="113" t="s">
        <v>914</v>
      </c>
      <c r="F181" s="124" t="s">
        <v>537</v>
      </c>
      <c r="G181" s="132" t="s">
        <v>538</v>
      </c>
      <c r="H181" s="89">
        <f>H182+H183</f>
        <v>850.55300000000011</v>
      </c>
      <c r="I181" s="89">
        <f t="shared" ref="I181:J181" si="47">I182+I183</f>
        <v>0</v>
      </c>
      <c r="J181" s="89">
        <f t="shared" si="47"/>
        <v>0</v>
      </c>
    </row>
    <row r="182" spans="1:10" ht="34.200000000000003" x14ac:dyDescent="0.25">
      <c r="A182" s="114"/>
      <c r="B182" s="143"/>
      <c r="C182" s="114" t="s">
        <v>234</v>
      </c>
      <c r="D182" s="114" t="s">
        <v>23</v>
      </c>
      <c r="E182" s="113" t="s">
        <v>914</v>
      </c>
      <c r="F182" s="133" t="s">
        <v>539</v>
      </c>
      <c r="G182" s="134" t="s">
        <v>170</v>
      </c>
      <c r="H182" s="89">
        <v>671.89200000000005</v>
      </c>
      <c r="I182" s="89">
        <v>0</v>
      </c>
      <c r="J182" s="89">
        <v>0</v>
      </c>
    </row>
    <row r="183" spans="1:10" ht="68.400000000000006" x14ac:dyDescent="0.25">
      <c r="A183" s="114"/>
      <c r="B183" s="143"/>
      <c r="C183" s="114" t="s">
        <v>234</v>
      </c>
      <c r="D183" s="114" t="s">
        <v>23</v>
      </c>
      <c r="E183" s="113" t="s">
        <v>914</v>
      </c>
      <c r="F183" s="133">
        <v>129</v>
      </c>
      <c r="G183" s="134" t="s">
        <v>172</v>
      </c>
      <c r="H183" s="89">
        <v>178.661</v>
      </c>
      <c r="I183" s="89">
        <v>0</v>
      </c>
      <c r="J183" s="89">
        <v>0</v>
      </c>
    </row>
    <row r="184" spans="1:10" ht="12" x14ac:dyDescent="0.25">
      <c r="A184" s="143"/>
      <c r="B184" s="143"/>
      <c r="C184" s="116" t="s">
        <v>274</v>
      </c>
      <c r="D184" s="116" t="s">
        <v>228</v>
      </c>
      <c r="E184" s="116"/>
      <c r="F184" s="168"/>
      <c r="G184" s="169" t="s">
        <v>846</v>
      </c>
      <c r="H184" s="128">
        <f>H185</f>
        <v>3173.2000000000003</v>
      </c>
      <c r="I184" s="128">
        <f t="shared" ref="I184:J188" si="48">I185</f>
        <v>3483.9999999999995</v>
      </c>
      <c r="J184" s="128">
        <f t="shared" si="48"/>
        <v>3800</v>
      </c>
    </row>
    <row r="185" spans="1:10" ht="22.8" x14ac:dyDescent="0.25">
      <c r="A185" s="111"/>
      <c r="B185" s="111"/>
      <c r="C185" s="110" t="s">
        <v>274</v>
      </c>
      <c r="D185" s="110" t="s">
        <v>300</v>
      </c>
      <c r="E185" s="110"/>
      <c r="F185" s="152"/>
      <c r="G185" s="170" t="s">
        <v>847</v>
      </c>
      <c r="H185" s="91">
        <f>H186</f>
        <v>3173.2000000000003</v>
      </c>
      <c r="I185" s="91">
        <f t="shared" si="48"/>
        <v>3483.9999999999995</v>
      </c>
      <c r="J185" s="91">
        <f t="shared" si="48"/>
        <v>3800</v>
      </c>
    </row>
    <row r="186" spans="1:10" ht="57" x14ac:dyDescent="0.25">
      <c r="A186" s="111"/>
      <c r="B186" s="111"/>
      <c r="C186" s="144" t="s">
        <v>274</v>
      </c>
      <c r="D186" s="144" t="s">
        <v>300</v>
      </c>
      <c r="E186" s="144" t="s">
        <v>43</v>
      </c>
      <c r="F186" s="145"/>
      <c r="G186" s="146" t="s">
        <v>781</v>
      </c>
      <c r="H186" s="147">
        <f>H187</f>
        <v>3173.2000000000003</v>
      </c>
      <c r="I186" s="147">
        <f t="shared" si="48"/>
        <v>3483.9999999999995</v>
      </c>
      <c r="J186" s="147">
        <f t="shared" si="48"/>
        <v>3800</v>
      </c>
    </row>
    <row r="187" spans="1:10" ht="34.200000000000003" x14ac:dyDescent="0.25">
      <c r="A187" s="111"/>
      <c r="B187" s="111"/>
      <c r="C187" s="113" t="s">
        <v>274</v>
      </c>
      <c r="D187" s="113" t="s">
        <v>300</v>
      </c>
      <c r="E187" s="113" t="s">
        <v>44</v>
      </c>
      <c r="F187" s="114"/>
      <c r="G187" s="115" t="s">
        <v>701</v>
      </c>
      <c r="H187" s="89">
        <f>H188</f>
        <v>3173.2000000000003</v>
      </c>
      <c r="I187" s="89">
        <f t="shared" si="48"/>
        <v>3483.9999999999995</v>
      </c>
      <c r="J187" s="89">
        <f t="shared" si="48"/>
        <v>3800</v>
      </c>
    </row>
    <row r="188" spans="1:10" ht="45.6" x14ac:dyDescent="0.25">
      <c r="A188" s="111"/>
      <c r="B188" s="111"/>
      <c r="C188" s="113" t="s">
        <v>274</v>
      </c>
      <c r="D188" s="113" t="s">
        <v>300</v>
      </c>
      <c r="E188" s="113" t="s">
        <v>45</v>
      </c>
      <c r="F188" s="113"/>
      <c r="G188" s="115" t="s">
        <v>702</v>
      </c>
      <c r="H188" s="89">
        <f>H189</f>
        <v>3173.2000000000003</v>
      </c>
      <c r="I188" s="89">
        <f t="shared" si="48"/>
        <v>3483.9999999999995</v>
      </c>
      <c r="J188" s="89">
        <f t="shared" si="48"/>
        <v>3800</v>
      </c>
    </row>
    <row r="189" spans="1:10" ht="68.400000000000006" x14ac:dyDescent="0.25">
      <c r="A189" s="114"/>
      <c r="B189" s="143"/>
      <c r="C189" s="113" t="s">
        <v>274</v>
      </c>
      <c r="D189" s="113" t="s">
        <v>300</v>
      </c>
      <c r="E189" s="113" t="s">
        <v>848</v>
      </c>
      <c r="F189" s="133"/>
      <c r="G189" s="134" t="s">
        <v>941</v>
      </c>
      <c r="H189" s="89">
        <f>H190+H193</f>
        <v>3173.2000000000003</v>
      </c>
      <c r="I189" s="89">
        <f t="shared" ref="I189:J189" si="49">I190+I193</f>
        <v>3483.9999999999995</v>
      </c>
      <c r="J189" s="89">
        <f t="shared" si="49"/>
        <v>3800</v>
      </c>
    </row>
    <row r="190" spans="1:10" ht="102.6" x14ac:dyDescent="0.25">
      <c r="A190" s="114"/>
      <c r="B190" s="143"/>
      <c r="C190" s="113" t="s">
        <v>274</v>
      </c>
      <c r="D190" s="113" t="s">
        <v>300</v>
      </c>
      <c r="E190" s="113" t="s">
        <v>848</v>
      </c>
      <c r="F190" s="124" t="s">
        <v>537</v>
      </c>
      <c r="G190" s="132" t="s">
        <v>538</v>
      </c>
      <c r="H190" s="89">
        <f>H191+H192</f>
        <v>3114.0990000000002</v>
      </c>
      <c r="I190" s="89">
        <f t="shared" ref="I190:J190" si="50">I191+I192</f>
        <v>3073.2299999999996</v>
      </c>
      <c r="J190" s="89">
        <f t="shared" si="50"/>
        <v>3389.2649999999999</v>
      </c>
    </row>
    <row r="191" spans="1:10" ht="34.200000000000003" x14ac:dyDescent="0.25">
      <c r="A191" s="114"/>
      <c r="B191" s="143"/>
      <c r="C191" s="113" t="s">
        <v>274</v>
      </c>
      <c r="D191" s="113" t="s">
        <v>300</v>
      </c>
      <c r="E191" s="113" t="s">
        <v>848</v>
      </c>
      <c r="F191" s="133" t="s">
        <v>539</v>
      </c>
      <c r="G191" s="134" t="s">
        <v>170</v>
      </c>
      <c r="H191" s="89">
        <v>2391.7809999999999</v>
      </c>
      <c r="I191" s="89">
        <v>2360.3919999999998</v>
      </c>
      <c r="J191" s="89">
        <v>2603.1219999999998</v>
      </c>
    </row>
    <row r="192" spans="1:10" ht="68.400000000000006" x14ac:dyDescent="0.25">
      <c r="A192" s="114"/>
      <c r="B192" s="143"/>
      <c r="C192" s="113" t="s">
        <v>274</v>
      </c>
      <c r="D192" s="113" t="s">
        <v>300</v>
      </c>
      <c r="E192" s="113" t="s">
        <v>848</v>
      </c>
      <c r="F192" s="133">
        <v>129</v>
      </c>
      <c r="G192" s="134" t="s">
        <v>172</v>
      </c>
      <c r="H192" s="89">
        <v>722.31799999999998</v>
      </c>
      <c r="I192" s="89">
        <v>712.83799999999997</v>
      </c>
      <c r="J192" s="89">
        <v>786.14300000000003</v>
      </c>
    </row>
    <row r="193" spans="1:11" ht="45.6" x14ac:dyDescent="0.25">
      <c r="A193" s="114"/>
      <c r="B193" s="143"/>
      <c r="C193" s="113" t="s">
        <v>274</v>
      </c>
      <c r="D193" s="113" t="s">
        <v>300</v>
      </c>
      <c r="E193" s="113" t="s">
        <v>848</v>
      </c>
      <c r="F193" s="124" t="s">
        <v>236</v>
      </c>
      <c r="G193" s="132" t="s">
        <v>648</v>
      </c>
      <c r="H193" s="89">
        <f>H194</f>
        <v>59.100999999999999</v>
      </c>
      <c r="I193" s="89">
        <f t="shared" ref="I193:J193" si="51">I194</f>
        <v>410.77</v>
      </c>
      <c r="J193" s="89">
        <f t="shared" si="51"/>
        <v>410.73500000000001</v>
      </c>
    </row>
    <row r="194" spans="1:11" ht="22.8" x14ac:dyDescent="0.25">
      <c r="A194" s="114"/>
      <c r="B194" s="143"/>
      <c r="C194" s="113" t="s">
        <v>274</v>
      </c>
      <c r="D194" s="113" t="s">
        <v>300</v>
      </c>
      <c r="E194" s="113" t="s">
        <v>848</v>
      </c>
      <c r="F194" s="114" t="s">
        <v>238</v>
      </c>
      <c r="G194" s="115" t="s">
        <v>634</v>
      </c>
      <c r="H194" s="89">
        <v>59.100999999999999</v>
      </c>
      <c r="I194" s="89">
        <v>410.77</v>
      </c>
      <c r="J194" s="89">
        <v>410.73500000000001</v>
      </c>
    </row>
    <row r="195" spans="1:11" ht="36" x14ac:dyDescent="0.25">
      <c r="A195" s="114"/>
      <c r="B195" s="143"/>
      <c r="C195" s="116" t="s">
        <v>300</v>
      </c>
      <c r="D195" s="116" t="s">
        <v>228</v>
      </c>
      <c r="E195" s="116"/>
      <c r="F195" s="116"/>
      <c r="G195" s="171" t="s">
        <v>68</v>
      </c>
      <c r="H195" s="128">
        <f>H207+H196</f>
        <v>18191.822</v>
      </c>
      <c r="I195" s="128">
        <f t="shared" ref="I195:J195" si="52">I207+I196</f>
        <v>14413.341</v>
      </c>
      <c r="J195" s="128">
        <f t="shared" si="52"/>
        <v>14413.341</v>
      </c>
    </row>
    <row r="196" spans="1:11" ht="12" x14ac:dyDescent="0.25">
      <c r="A196" s="114"/>
      <c r="B196" s="143"/>
      <c r="C196" s="110" t="s">
        <v>300</v>
      </c>
      <c r="D196" s="110" t="s">
        <v>227</v>
      </c>
      <c r="E196" s="110"/>
      <c r="F196" s="111"/>
      <c r="G196" s="112" t="s">
        <v>25</v>
      </c>
      <c r="H196" s="91">
        <f>H197</f>
        <v>2828.5</v>
      </c>
      <c r="I196" s="91">
        <f t="shared" ref="I196:J199" si="53">I197</f>
        <v>2828.5</v>
      </c>
      <c r="J196" s="91">
        <f t="shared" si="53"/>
        <v>2828.5</v>
      </c>
      <c r="K196" s="136">
        <v>2828.5</v>
      </c>
    </row>
    <row r="197" spans="1:11" ht="57" x14ac:dyDescent="0.25">
      <c r="A197" s="114"/>
      <c r="B197" s="143"/>
      <c r="C197" s="113" t="s">
        <v>300</v>
      </c>
      <c r="D197" s="113" t="s">
        <v>227</v>
      </c>
      <c r="E197" s="144" t="s">
        <v>43</v>
      </c>
      <c r="F197" s="145"/>
      <c r="G197" s="146" t="s">
        <v>781</v>
      </c>
      <c r="H197" s="89">
        <f>H198</f>
        <v>2828.5</v>
      </c>
      <c r="I197" s="89">
        <f t="shared" si="53"/>
        <v>2828.5</v>
      </c>
      <c r="J197" s="89">
        <f t="shared" si="53"/>
        <v>2828.5</v>
      </c>
    </row>
    <row r="198" spans="1:11" ht="34.200000000000003" x14ac:dyDescent="0.25">
      <c r="A198" s="114"/>
      <c r="B198" s="143"/>
      <c r="C198" s="113" t="s">
        <v>300</v>
      </c>
      <c r="D198" s="113" t="s">
        <v>227</v>
      </c>
      <c r="E198" s="113" t="s">
        <v>44</v>
      </c>
      <c r="F198" s="114"/>
      <c r="G198" s="115" t="s">
        <v>701</v>
      </c>
      <c r="H198" s="89">
        <f>H199</f>
        <v>2828.5</v>
      </c>
      <c r="I198" s="89">
        <f t="shared" si="53"/>
        <v>2828.5</v>
      </c>
      <c r="J198" s="89">
        <f t="shared" si="53"/>
        <v>2828.5</v>
      </c>
    </row>
    <row r="199" spans="1:11" ht="45.6" x14ac:dyDescent="0.25">
      <c r="A199" s="114"/>
      <c r="B199" s="143"/>
      <c r="C199" s="113" t="s">
        <v>300</v>
      </c>
      <c r="D199" s="113" t="s">
        <v>227</v>
      </c>
      <c r="E199" s="113" t="s">
        <v>45</v>
      </c>
      <c r="F199" s="113"/>
      <c r="G199" s="115" t="s">
        <v>702</v>
      </c>
      <c r="H199" s="89">
        <f>H200</f>
        <v>2828.5</v>
      </c>
      <c r="I199" s="89">
        <f t="shared" si="53"/>
        <v>2828.5</v>
      </c>
      <c r="J199" s="89">
        <f t="shared" si="53"/>
        <v>2828.5</v>
      </c>
    </row>
    <row r="200" spans="1:11" ht="68.400000000000006" x14ac:dyDescent="0.25">
      <c r="A200" s="114"/>
      <c r="B200" s="143"/>
      <c r="C200" s="113" t="s">
        <v>300</v>
      </c>
      <c r="D200" s="113" t="s">
        <v>227</v>
      </c>
      <c r="E200" s="113" t="s">
        <v>706</v>
      </c>
      <c r="F200" s="113"/>
      <c r="G200" s="156" t="s">
        <v>315</v>
      </c>
      <c r="H200" s="89">
        <f>H201+H204</f>
        <v>2828.5</v>
      </c>
      <c r="I200" s="89">
        <f t="shared" ref="I200:J200" si="54">I201+I204</f>
        <v>2828.5</v>
      </c>
      <c r="J200" s="89">
        <f t="shared" si="54"/>
        <v>2828.5</v>
      </c>
    </row>
    <row r="201" spans="1:11" ht="102.6" x14ac:dyDescent="0.25">
      <c r="A201" s="114"/>
      <c r="B201" s="143"/>
      <c r="C201" s="113" t="s">
        <v>300</v>
      </c>
      <c r="D201" s="113" t="s">
        <v>227</v>
      </c>
      <c r="E201" s="113" t="s">
        <v>706</v>
      </c>
      <c r="F201" s="124" t="s">
        <v>537</v>
      </c>
      <c r="G201" s="132" t="s">
        <v>538</v>
      </c>
      <c r="H201" s="89">
        <f>H202+H203</f>
        <v>2037.1529999999998</v>
      </c>
      <c r="I201" s="89">
        <f t="shared" ref="I201:J201" si="55">I202+I203</f>
        <v>2037.1529999999998</v>
      </c>
      <c r="J201" s="89">
        <f t="shared" si="55"/>
        <v>2037.1529999999998</v>
      </c>
    </row>
    <row r="202" spans="1:11" ht="34.200000000000003" x14ac:dyDescent="0.25">
      <c r="A202" s="114"/>
      <c r="B202" s="143"/>
      <c r="C202" s="113" t="s">
        <v>300</v>
      </c>
      <c r="D202" s="113" t="s">
        <v>227</v>
      </c>
      <c r="E202" s="113" t="s">
        <v>706</v>
      </c>
      <c r="F202" s="133" t="s">
        <v>539</v>
      </c>
      <c r="G202" s="134" t="s">
        <v>170</v>
      </c>
      <c r="H202" s="89">
        <v>1564.62</v>
      </c>
      <c r="I202" s="89">
        <v>1564.62</v>
      </c>
      <c r="J202" s="89">
        <v>1564.62</v>
      </c>
    </row>
    <row r="203" spans="1:11" ht="68.400000000000006" x14ac:dyDescent="0.25">
      <c r="A203" s="114"/>
      <c r="B203" s="143"/>
      <c r="C203" s="113" t="s">
        <v>300</v>
      </c>
      <c r="D203" s="113" t="s">
        <v>227</v>
      </c>
      <c r="E203" s="113" t="s">
        <v>706</v>
      </c>
      <c r="F203" s="133">
        <v>129</v>
      </c>
      <c r="G203" s="134" t="s">
        <v>172</v>
      </c>
      <c r="H203" s="89">
        <v>472.53300000000002</v>
      </c>
      <c r="I203" s="89">
        <v>472.53300000000002</v>
      </c>
      <c r="J203" s="89">
        <v>472.53300000000002</v>
      </c>
    </row>
    <row r="204" spans="1:11" ht="45.6" x14ac:dyDescent="0.25">
      <c r="A204" s="114"/>
      <c r="B204" s="143"/>
      <c r="C204" s="113" t="s">
        <v>300</v>
      </c>
      <c r="D204" s="113" t="s">
        <v>227</v>
      </c>
      <c r="E204" s="113" t="s">
        <v>706</v>
      </c>
      <c r="F204" s="124" t="s">
        <v>236</v>
      </c>
      <c r="G204" s="132" t="s">
        <v>648</v>
      </c>
      <c r="H204" s="89">
        <f>H205+H206</f>
        <v>791.34699999999998</v>
      </c>
      <c r="I204" s="89">
        <f t="shared" ref="I204:J204" si="56">I205+I206</f>
        <v>791.34699999999998</v>
      </c>
      <c r="J204" s="89">
        <f t="shared" si="56"/>
        <v>791.34699999999998</v>
      </c>
    </row>
    <row r="205" spans="1:11" ht="22.8" x14ac:dyDescent="0.25">
      <c r="A205" s="114"/>
      <c r="B205" s="143"/>
      <c r="C205" s="113" t="s">
        <v>300</v>
      </c>
      <c r="D205" s="113" t="s">
        <v>227</v>
      </c>
      <c r="E205" s="113" t="s">
        <v>706</v>
      </c>
      <c r="F205" s="114" t="s">
        <v>238</v>
      </c>
      <c r="G205" s="115" t="s">
        <v>634</v>
      </c>
      <c r="H205" s="89">
        <v>535.91099999999994</v>
      </c>
      <c r="I205" s="89">
        <v>491.34699999999998</v>
      </c>
      <c r="J205" s="89">
        <v>491.34699999999998</v>
      </c>
    </row>
    <row r="206" spans="1:11" ht="22.8" x14ac:dyDescent="0.25">
      <c r="A206" s="114"/>
      <c r="B206" s="143"/>
      <c r="C206" s="113" t="s">
        <v>300</v>
      </c>
      <c r="D206" s="113" t="s">
        <v>227</v>
      </c>
      <c r="E206" s="113" t="s">
        <v>706</v>
      </c>
      <c r="F206" s="114">
        <v>247</v>
      </c>
      <c r="G206" s="115" t="s">
        <v>673</v>
      </c>
      <c r="H206" s="89">
        <v>255.43600000000001</v>
      </c>
      <c r="I206" s="89">
        <v>300</v>
      </c>
      <c r="J206" s="89">
        <v>300</v>
      </c>
    </row>
    <row r="207" spans="1:11" ht="68.400000000000006" x14ac:dyDescent="0.25">
      <c r="A207" s="114"/>
      <c r="B207" s="143"/>
      <c r="C207" s="111" t="s">
        <v>300</v>
      </c>
      <c r="D207" s="111">
        <v>10</v>
      </c>
      <c r="E207" s="110"/>
      <c r="F207" s="111"/>
      <c r="G207" s="112" t="s">
        <v>683</v>
      </c>
      <c r="H207" s="91">
        <f t="shared" ref="H207:J207" si="57">H208</f>
        <v>15363.322</v>
      </c>
      <c r="I207" s="91">
        <f t="shared" si="57"/>
        <v>11584.841</v>
      </c>
      <c r="J207" s="91">
        <f t="shared" si="57"/>
        <v>11584.841</v>
      </c>
    </row>
    <row r="208" spans="1:11" ht="68.400000000000006" x14ac:dyDescent="0.25">
      <c r="A208" s="114"/>
      <c r="B208" s="143"/>
      <c r="C208" s="145" t="s">
        <v>300</v>
      </c>
      <c r="D208" s="145">
        <v>10</v>
      </c>
      <c r="E208" s="144" t="s">
        <v>378</v>
      </c>
      <c r="F208" s="145"/>
      <c r="G208" s="146" t="s">
        <v>794</v>
      </c>
      <c r="H208" s="147">
        <f>H209+H230</f>
        <v>15363.322</v>
      </c>
      <c r="I208" s="147">
        <f>I209+I230</f>
        <v>11584.841</v>
      </c>
      <c r="J208" s="147">
        <f>J209+J230</f>
        <v>11584.841</v>
      </c>
    </row>
    <row r="209" spans="1:10" ht="79.8" x14ac:dyDescent="0.25">
      <c r="A209" s="114"/>
      <c r="B209" s="143"/>
      <c r="C209" s="114" t="s">
        <v>300</v>
      </c>
      <c r="D209" s="114">
        <v>10</v>
      </c>
      <c r="E209" s="113" t="s">
        <v>220</v>
      </c>
      <c r="F209" s="114"/>
      <c r="G209" s="115" t="s">
        <v>970</v>
      </c>
      <c r="H209" s="89">
        <f>H210+H222</f>
        <v>14013.602000000001</v>
      </c>
      <c r="I209" s="89">
        <f>I210+I222</f>
        <v>11044.841</v>
      </c>
      <c r="J209" s="89">
        <f>J210+J222</f>
        <v>11044.841</v>
      </c>
    </row>
    <row r="210" spans="1:10" ht="57" x14ac:dyDescent="0.25">
      <c r="A210" s="114"/>
      <c r="B210" s="143"/>
      <c r="C210" s="114" t="s">
        <v>300</v>
      </c>
      <c r="D210" s="114">
        <v>10</v>
      </c>
      <c r="E210" s="113" t="s">
        <v>221</v>
      </c>
      <c r="F210" s="114"/>
      <c r="G210" s="115" t="s">
        <v>710</v>
      </c>
      <c r="H210" s="89">
        <f>H211+H214+H219</f>
        <v>8367.8510000000006</v>
      </c>
      <c r="I210" s="89">
        <f>I211+I214+I219</f>
        <v>5408.3899999999994</v>
      </c>
      <c r="J210" s="89">
        <f>J211+J214+J219</f>
        <v>5408.3899999999994</v>
      </c>
    </row>
    <row r="211" spans="1:10" ht="79.8" x14ac:dyDescent="0.25">
      <c r="A211" s="114"/>
      <c r="B211" s="143"/>
      <c r="C211" s="114" t="s">
        <v>300</v>
      </c>
      <c r="D211" s="114">
        <v>10</v>
      </c>
      <c r="E211" s="113" t="s">
        <v>421</v>
      </c>
      <c r="F211" s="114"/>
      <c r="G211" s="115" t="s">
        <v>795</v>
      </c>
      <c r="H211" s="89">
        <f t="shared" ref="H211:J212" si="58">H212</f>
        <v>500</v>
      </c>
      <c r="I211" s="89">
        <f t="shared" si="58"/>
        <v>500</v>
      </c>
      <c r="J211" s="89">
        <f t="shared" si="58"/>
        <v>500</v>
      </c>
    </row>
    <row r="212" spans="1:10" ht="45.6" x14ac:dyDescent="0.25">
      <c r="A212" s="114"/>
      <c r="B212" s="143"/>
      <c r="C212" s="114" t="s">
        <v>300</v>
      </c>
      <c r="D212" s="114">
        <v>10</v>
      </c>
      <c r="E212" s="113" t="s">
        <v>421</v>
      </c>
      <c r="F212" s="124" t="s">
        <v>236</v>
      </c>
      <c r="G212" s="132" t="s">
        <v>648</v>
      </c>
      <c r="H212" s="89">
        <f t="shared" si="58"/>
        <v>500</v>
      </c>
      <c r="I212" s="89">
        <f t="shared" si="58"/>
        <v>500</v>
      </c>
      <c r="J212" s="89">
        <f t="shared" si="58"/>
        <v>500</v>
      </c>
    </row>
    <row r="213" spans="1:10" ht="22.8" x14ac:dyDescent="0.25">
      <c r="A213" s="114"/>
      <c r="B213" s="143"/>
      <c r="C213" s="114" t="s">
        <v>300</v>
      </c>
      <c r="D213" s="114">
        <v>10</v>
      </c>
      <c r="E213" s="113" t="s">
        <v>421</v>
      </c>
      <c r="F213" s="114" t="s">
        <v>238</v>
      </c>
      <c r="G213" s="115" t="s">
        <v>634</v>
      </c>
      <c r="H213" s="89">
        <v>500</v>
      </c>
      <c r="I213" s="89">
        <v>500</v>
      </c>
      <c r="J213" s="89">
        <v>500</v>
      </c>
    </row>
    <row r="214" spans="1:10" ht="68.400000000000006" x14ac:dyDescent="0.25">
      <c r="A214" s="114"/>
      <c r="B214" s="143"/>
      <c r="C214" s="114" t="s">
        <v>300</v>
      </c>
      <c r="D214" s="114">
        <v>10</v>
      </c>
      <c r="E214" s="113" t="s">
        <v>422</v>
      </c>
      <c r="F214" s="114"/>
      <c r="G214" s="115" t="s">
        <v>796</v>
      </c>
      <c r="H214" s="89">
        <f>H215+H217</f>
        <v>7521.5309999999999</v>
      </c>
      <c r="I214" s="89">
        <f t="shared" ref="I214:J214" si="59">I215+I217</f>
        <v>4562.07</v>
      </c>
      <c r="J214" s="89">
        <f t="shared" si="59"/>
        <v>4562.07</v>
      </c>
    </row>
    <row r="215" spans="1:10" ht="45.6" x14ac:dyDescent="0.25">
      <c r="A215" s="114"/>
      <c r="B215" s="143"/>
      <c r="C215" s="114" t="s">
        <v>300</v>
      </c>
      <c r="D215" s="114">
        <v>10</v>
      </c>
      <c r="E215" s="113" t="s">
        <v>422</v>
      </c>
      <c r="F215" s="124" t="s">
        <v>236</v>
      </c>
      <c r="G215" s="132" t="s">
        <v>648</v>
      </c>
      <c r="H215" s="89">
        <f t="shared" ref="H215:J215" si="60">H216</f>
        <v>7421.5309999999999</v>
      </c>
      <c r="I215" s="89">
        <f t="shared" si="60"/>
        <v>4462.07</v>
      </c>
      <c r="J215" s="89">
        <f t="shared" si="60"/>
        <v>4462.07</v>
      </c>
    </row>
    <row r="216" spans="1:10" ht="22.8" x14ac:dyDescent="0.25">
      <c r="A216" s="114"/>
      <c r="B216" s="143"/>
      <c r="C216" s="114" t="s">
        <v>300</v>
      </c>
      <c r="D216" s="114">
        <v>10</v>
      </c>
      <c r="E216" s="113" t="s">
        <v>422</v>
      </c>
      <c r="F216" s="114" t="s">
        <v>238</v>
      </c>
      <c r="G216" s="115" t="s">
        <v>634</v>
      </c>
      <c r="H216" s="89">
        <v>7421.5309999999999</v>
      </c>
      <c r="I216" s="89">
        <v>4462.07</v>
      </c>
      <c r="J216" s="89">
        <v>4462.07</v>
      </c>
    </row>
    <row r="217" spans="1:10" ht="45.6" x14ac:dyDescent="0.25">
      <c r="A217" s="114"/>
      <c r="B217" s="143"/>
      <c r="C217" s="114" t="s">
        <v>300</v>
      </c>
      <c r="D217" s="114">
        <v>10</v>
      </c>
      <c r="E217" s="113" t="s">
        <v>422</v>
      </c>
      <c r="F217" s="119" t="s">
        <v>276</v>
      </c>
      <c r="G217" s="132" t="s">
        <v>635</v>
      </c>
      <c r="H217" s="89">
        <f>H218</f>
        <v>100</v>
      </c>
      <c r="I217" s="89">
        <f t="shared" ref="I217:J217" si="61">I218</f>
        <v>100</v>
      </c>
      <c r="J217" s="89">
        <f t="shared" si="61"/>
        <v>100</v>
      </c>
    </row>
    <row r="218" spans="1:10" ht="79.8" x14ac:dyDescent="0.25">
      <c r="A218" s="114"/>
      <c r="B218" s="143"/>
      <c r="C218" s="114" t="s">
        <v>300</v>
      </c>
      <c r="D218" s="114">
        <v>10</v>
      </c>
      <c r="E218" s="113" t="s">
        <v>422</v>
      </c>
      <c r="F218" s="114" t="s">
        <v>279</v>
      </c>
      <c r="G218" s="115" t="s">
        <v>615</v>
      </c>
      <c r="H218" s="89">
        <v>100</v>
      </c>
      <c r="I218" s="89">
        <v>100</v>
      </c>
      <c r="J218" s="89">
        <v>100</v>
      </c>
    </row>
    <row r="219" spans="1:10" ht="45.6" x14ac:dyDescent="0.25">
      <c r="A219" s="114"/>
      <c r="B219" s="143"/>
      <c r="C219" s="114" t="s">
        <v>300</v>
      </c>
      <c r="D219" s="114">
        <v>10</v>
      </c>
      <c r="E219" s="113" t="s">
        <v>797</v>
      </c>
      <c r="F219" s="114"/>
      <c r="G219" s="115" t="s">
        <v>985</v>
      </c>
      <c r="H219" s="89">
        <f t="shared" ref="H219:J220" si="62">H220</f>
        <v>346.32</v>
      </c>
      <c r="I219" s="89">
        <f t="shared" si="62"/>
        <v>346.32</v>
      </c>
      <c r="J219" s="89">
        <f t="shared" si="62"/>
        <v>346.32</v>
      </c>
    </row>
    <row r="220" spans="1:10" ht="45.6" x14ac:dyDescent="0.25">
      <c r="A220" s="114"/>
      <c r="B220" s="143"/>
      <c r="C220" s="114" t="s">
        <v>300</v>
      </c>
      <c r="D220" s="114">
        <v>10</v>
      </c>
      <c r="E220" s="113" t="s">
        <v>797</v>
      </c>
      <c r="F220" s="124" t="s">
        <v>236</v>
      </c>
      <c r="G220" s="132" t="s">
        <v>648</v>
      </c>
      <c r="H220" s="89">
        <f t="shared" si="62"/>
        <v>346.32</v>
      </c>
      <c r="I220" s="89">
        <f t="shared" si="62"/>
        <v>346.32</v>
      </c>
      <c r="J220" s="89">
        <f t="shared" si="62"/>
        <v>346.32</v>
      </c>
    </row>
    <row r="221" spans="1:10" ht="22.8" x14ac:dyDescent="0.25">
      <c r="A221" s="114"/>
      <c r="B221" s="143"/>
      <c r="C221" s="114" t="s">
        <v>300</v>
      </c>
      <c r="D221" s="114">
        <v>10</v>
      </c>
      <c r="E221" s="113" t="s">
        <v>797</v>
      </c>
      <c r="F221" s="114" t="s">
        <v>238</v>
      </c>
      <c r="G221" s="115" t="s">
        <v>634</v>
      </c>
      <c r="H221" s="89">
        <v>346.32</v>
      </c>
      <c r="I221" s="89">
        <v>346.32</v>
      </c>
      <c r="J221" s="89">
        <v>346.32</v>
      </c>
    </row>
    <row r="222" spans="1:10" ht="79.8" x14ac:dyDescent="0.25">
      <c r="A222" s="114"/>
      <c r="B222" s="143"/>
      <c r="C222" s="114" t="s">
        <v>300</v>
      </c>
      <c r="D222" s="114">
        <v>10</v>
      </c>
      <c r="E222" s="113" t="s">
        <v>512</v>
      </c>
      <c r="F222" s="114"/>
      <c r="G222" s="115" t="s">
        <v>986</v>
      </c>
      <c r="H222" s="89">
        <f>H223+H226</f>
        <v>5645.7510000000002</v>
      </c>
      <c r="I222" s="89">
        <f>I223+I226</f>
        <v>5636.451</v>
      </c>
      <c r="J222" s="89">
        <f>J223+J226</f>
        <v>5636.451</v>
      </c>
    </row>
    <row r="223" spans="1:10" ht="45.6" x14ac:dyDescent="0.25">
      <c r="A223" s="114"/>
      <c r="B223" s="143"/>
      <c r="C223" s="114" t="s">
        <v>300</v>
      </c>
      <c r="D223" s="114">
        <v>10</v>
      </c>
      <c r="E223" s="113" t="s">
        <v>423</v>
      </c>
      <c r="F223" s="114"/>
      <c r="G223" s="115" t="s">
        <v>652</v>
      </c>
      <c r="H223" s="89">
        <f t="shared" ref="H223:J224" si="63">H224</f>
        <v>324</v>
      </c>
      <c r="I223" s="89">
        <f t="shared" si="63"/>
        <v>314.7</v>
      </c>
      <c r="J223" s="89">
        <f t="shared" si="63"/>
        <v>314.7</v>
      </c>
    </row>
    <row r="224" spans="1:10" ht="45.6" x14ac:dyDescent="0.25">
      <c r="A224" s="114"/>
      <c r="B224" s="143"/>
      <c r="C224" s="114" t="s">
        <v>300</v>
      </c>
      <c r="D224" s="114">
        <v>10</v>
      </c>
      <c r="E224" s="113" t="s">
        <v>423</v>
      </c>
      <c r="F224" s="124" t="s">
        <v>236</v>
      </c>
      <c r="G224" s="132" t="s">
        <v>648</v>
      </c>
      <c r="H224" s="89">
        <f t="shared" si="63"/>
        <v>324</v>
      </c>
      <c r="I224" s="89">
        <f t="shared" si="63"/>
        <v>314.7</v>
      </c>
      <c r="J224" s="89">
        <f t="shared" si="63"/>
        <v>314.7</v>
      </c>
    </row>
    <row r="225" spans="1:10" ht="22.8" x14ac:dyDescent="0.25">
      <c r="A225" s="114"/>
      <c r="B225" s="143"/>
      <c r="C225" s="114" t="s">
        <v>300</v>
      </c>
      <c r="D225" s="114">
        <v>10</v>
      </c>
      <c r="E225" s="113" t="s">
        <v>423</v>
      </c>
      <c r="F225" s="114" t="s">
        <v>238</v>
      </c>
      <c r="G225" s="115" t="s">
        <v>634</v>
      </c>
      <c r="H225" s="89">
        <v>324</v>
      </c>
      <c r="I225" s="89">
        <v>314.7</v>
      </c>
      <c r="J225" s="89">
        <v>314.7</v>
      </c>
    </row>
    <row r="226" spans="1:10" ht="34.200000000000003" x14ac:dyDescent="0.25">
      <c r="A226" s="114"/>
      <c r="B226" s="143"/>
      <c r="C226" s="114" t="s">
        <v>300</v>
      </c>
      <c r="D226" s="114">
        <v>10</v>
      </c>
      <c r="E226" s="113" t="s">
        <v>804</v>
      </c>
      <c r="F226" s="114"/>
      <c r="G226" s="115" t="s">
        <v>987</v>
      </c>
      <c r="H226" s="89">
        <f>H227</f>
        <v>5321.7510000000002</v>
      </c>
      <c r="I226" s="89">
        <f>I227</f>
        <v>5321.7510000000002</v>
      </c>
      <c r="J226" s="89">
        <f>J227</f>
        <v>5321.7510000000002</v>
      </c>
    </row>
    <row r="227" spans="1:10" ht="102.6" x14ac:dyDescent="0.25">
      <c r="A227" s="114"/>
      <c r="B227" s="143"/>
      <c r="C227" s="114" t="s">
        <v>300</v>
      </c>
      <c r="D227" s="114">
        <v>10</v>
      </c>
      <c r="E227" s="113" t="s">
        <v>804</v>
      </c>
      <c r="F227" s="124" t="s">
        <v>537</v>
      </c>
      <c r="G227" s="132" t="s">
        <v>538</v>
      </c>
      <c r="H227" s="89">
        <f>H228+H229</f>
        <v>5321.7510000000002</v>
      </c>
      <c r="I227" s="89">
        <f>I228+I229</f>
        <v>5321.7510000000002</v>
      </c>
      <c r="J227" s="89">
        <f>J228+J229</f>
        <v>5321.7510000000002</v>
      </c>
    </row>
    <row r="228" spans="1:10" ht="22.8" x14ac:dyDescent="0.25">
      <c r="A228" s="114"/>
      <c r="B228" s="143"/>
      <c r="C228" s="114" t="s">
        <v>300</v>
      </c>
      <c r="D228" s="114">
        <v>10</v>
      </c>
      <c r="E228" s="113" t="s">
        <v>804</v>
      </c>
      <c r="F228" s="133" t="s">
        <v>544</v>
      </c>
      <c r="G228" s="134" t="s">
        <v>638</v>
      </c>
      <c r="H228" s="89">
        <v>4087.3670000000002</v>
      </c>
      <c r="I228" s="89">
        <v>4087.3670000000002</v>
      </c>
      <c r="J228" s="89">
        <v>4087.3670000000002</v>
      </c>
    </row>
    <row r="229" spans="1:10" ht="57" x14ac:dyDescent="0.25">
      <c r="A229" s="114"/>
      <c r="B229" s="143"/>
      <c r="C229" s="114" t="s">
        <v>300</v>
      </c>
      <c r="D229" s="114">
        <v>10</v>
      </c>
      <c r="E229" s="113" t="s">
        <v>804</v>
      </c>
      <c r="F229" s="133">
        <v>119</v>
      </c>
      <c r="G229" s="134" t="s">
        <v>645</v>
      </c>
      <c r="H229" s="89">
        <v>1234.384</v>
      </c>
      <c r="I229" s="89">
        <v>1234.384</v>
      </c>
      <c r="J229" s="89">
        <v>1234.384</v>
      </c>
    </row>
    <row r="230" spans="1:10" ht="79.8" x14ac:dyDescent="0.25">
      <c r="A230" s="114"/>
      <c r="B230" s="143"/>
      <c r="C230" s="114" t="s">
        <v>300</v>
      </c>
      <c r="D230" s="114">
        <v>10</v>
      </c>
      <c r="E230" s="113" t="s">
        <v>384</v>
      </c>
      <c r="F230" s="133"/>
      <c r="G230" s="134" t="s">
        <v>799</v>
      </c>
      <c r="H230" s="89">
        <f>H231+H235</f>
        <v>1349.72</v>
      </c>
      <c r="I230" s="89">
        <f>I231+I235</f>
        <v>540</v>
      </c>
      <c r="J230" s="89">
        <f>J231+J235</f>
        <v>540</v>
      </c>
    </row>
    <row r="231" spans="1:10" ht="45.6" x14ac:dyDescent="0.25">
      <c r="A231" s="114"/>
      <c r="B231" s="143"/>
      <c r="C231" s="114" t="s">
        <v>300</v>
      </c>
      <c r="D231" s="114">
        <v>10</v>
      </c>
      <c r="E231" s="113" t="s">
        <v>385</v>
      </c>
      <c r="F231" s="133"/>
      <c r="G231" s="134" t="s">
        <v>711</v>
      </c>
      <c r="H231" s="89">
        <f>H232</f>
        <v>597.20000000000005</v>
      </c>
      <c r="I231" s="89">
        <f>I232</f>
        <v>0</v>
      </c>
      <c r="J231" s="89">
        <f>J232</f>
        <v>0</v>
      </c>
    </row>
    <row r="232" spans="1:10" ht="45.6" x14ac:dyDescent="0.25">
      <c r="A232" s="114"/>
      <c r="B232" s="143"/>
      <c r="C232" s="114" t="s">
        <v>300</v>
      </c>
      <c r="D232" s="114">
        <v>10</v>
      </c>
      <c r="E232" s="172" t="s">
        <v>457</v>
      </c>
      <c r="F232" s="114"/>
      <c r="G232" s="115" t="s">
        <v>712</v>
      </c>
      <c r="H232" s="89">
        <f t="shared" ref="H232:J233" si="64">H233</f>
        <v>597.20000000000005</v>
      </c>
      <c r="I232" s="89">
        <f t="shared" si="64"/>
        <v>0</v>
      </c>
      <c r="J232" s="89">
        <f t="shared" si="64"/>
        <v>0</v>
      </c>
    </row>
    <row r="233" spans="1:10" ht="45.6" x14ac:dyDescent="0.25">
      <c r="A233" s="114"/>
      <c r="B233" s="143"/>
      <c r="C233" s="114" t="s">
        <v>300</v>
      </c>
      <c r="D233" s="114">
        <v>10</v>
      </c>
      <c r="E233" s="172" t="s">
        <v>457</v>
      </c>
      <c r="F233" s="124" t="s">
        <v>236</v>
      </c>
      <c r="G233" s="132" t="s">
        <v>648</v>
      </c>
      <c r="H233" s="89">
        <f t="shared" si="64"/>
        <v>597.20000000000005</v>
      </c>
      <c r="I233" s="89">
        <f t="shared" si="64"/>
        <v>0</v>
      </c>
      <c r="J233" s="89">
        <f t="shared" si="64"/>
        <v>0</v>
      </c>
    </row>
    <row r="234" spans="1:10" ht="22.8" x14ac:dyDescent="0.25">
      <c r="A234" s="114"/>
      <c r="B234" s="143"/>
      <c r="C234" s="114" t="s">
        <v>300</v>
      </c>
      <c r="D234" s="114">
        <v>10</v>
      </c>
      <c r="E234" s="172" t="s">
        <v>457</v>
      </c>
      <c r="F234" s="114" t="s">
        <v>238</v>
      </c>
      <c r="G234" s="115" t="s">
        <v>634</v>
      </c>
      <c r="H234" s="89">
        <v>597.20000000000005</v>
      </c>
      <c r="I234" s="89">
        <v>0</v>
      </c>
      <c r="J234" s="89">
        <v>0</v>
      </c>
    </row>
    <row r="235" spans="1:10" ht="57" x14ac:dyDescent="0.25">
      <c r="A235" s="114"/>
      <c r="B235" s="143"/>
      <c r="C235" s="114" t="s">
        <v>300</v>
      </c>
      <c r="D235" s="114">
        <v>10</v>
      </c>
      <c r="E235" s="172" t="s">
        <v>218</v>
      </c>
      <c r="F235" s="114"/>
      <c r="G235" s="115" t="s">
        <v>800</v>
      </c>
      <c r="H235" s="89">
        <f t="shared" ref="H235:J237" si="65">H236</f>
        <v>752.52</v>
      </c>
      <c r="I235" s="89">
        <f t="shared" si="65"/>
        <v>540</v>
      </c>
      <c r="J235" s="89">
        <f t="shared" si="65"/>
        <v>540</v>
      </c>
    </row>
    <row r="236" spans="1:10" ht="68.400000000000006" x14ac:dyDescent="0.25">
      <c r="A236" s="114"/>
      <c r="B236" s="143"/>
      <c r="C236" s="114" t="s">
        <v>300</v>
      </c>
      <c r="D236" s="114">
        <v>10</v>
      </c>
      <c r="E236" s="172" t="s">
        <v>802</v>
      </c>
      <c r="F236" s="114"/>
      <c r="G236" s="115" t="s">
        <v>801</v>
      </c>
      <c r="H236" s="89">
        <f t="shared" si="65"/>
        <v>752.52</v>
      </c>
      <c r="I236" s="89">
        <f t="shared" si="65"/>
        <v>540</v>
      </c>
      <c r="J236" s="89">
        <f t="shared" si="65"/>
        <v>540</v>
      </c>
    </row>
    <row r="237" spans="1:10" ht="45.6" x14ac:dyDescent="0.25">
      <c r="A237" s="114"/>
      <c r="B237" s="143"/>
      <c r="C237" s="114" t="s">
        <v>300</v>
      </c>
      <c r="D237" s="114">
        <v>10</v>
      </c>
      <c r="E237" s="172" t="s">
        <v>802</v>
      </c>
      <c r="F237" s="124" t="s">
        <v>236</v>
      </c>
      <c r="G237" s="132" t="s">
        <v>648</v>
      </c>
      <c r="H237" s="89">
        <f t="shared" si="65"/>
        <v>752.52</v>
      </c>
      <c r="I237" s="89">
        <f t="shared" si="65"/>
        <v>540</v>
      </c>
      <c r="J237" s="89">
        <f t="shared" si="65"/>
        <v>540</v>
      </c>
    </row>
    <row r="238" spans="1:10" ht="22.8" x14ac:dyDescent="0.25">
      <c r="A238" s="114"/>
      <c r="B238" s="143"/>
      <c r="C238" s="114" t="s">
        <v>300</v>
      </c>
      <c r="D238" s="114">
        <v>10</v>
      </c>
      <c r="E238" s="172" t="s">
        <v>802</v>
      </c>
      <c r="F238" s="114" t="s">
        <v>238</v>
      </c>
      <c r="G238" s="115" t="s">
        <v>634</v>
      </c>
      <c r="H238" s="89">
        <v>752.52</v>
      </c>
      <c r="I238" s="89">
        <v>540</v>
      </c>
      <c r="J238" s="89">
        <v>540</v>
      </c>
    </row>
    <row r="239" spans="1:10" ht="12" x14ac:dyDescent="0.25">
      <c r="A239" s="114"/>
      <c r="B239" s="143"/>
      <c r="C239" s="143" t="s">
        <v>227</v>
      </c>
      <c r="D239" s="143" t="s">
        <v>228</v>
      </c>
      <c r="E239" s="116"/>
      <c r="F239" s="114"/>
      <c r="G239" s="171" t="s">
        <v>233</v>
      </c>
      <c r="H239" s="128">
        <f>H240+H247+H260+H318</f>
        <v>461315.24900000001</v>
      </c>
      <c r="I239" s="128">
        <f>I240+I247+I260+I318</f>
        <v>266424.848</v>
      </c>
      <c r="J239" s="128">
        <f>J240+J247+J260+J318</f>
        <v>273407.41200000001</v>
      </c>
    </row>
    <row r="240" spans="1:10" ht="12" x14ac:dyDescent="0.25">
      <c r="A240" s="114"/>
      <c r="B240" s="143"/>
      <c r="C240" s="110" t="s">
        <v>227</v>
      </c>
      <c r="D240" s="110" t="s">
        <v>22</v>
      </c>
      <c r="E240" s="110"/>
      <c r="F240" s="145"/>
      <c r="G240" s="112" t="s">
        <v>803</v>
      </c>
      <c r="H240" s="91">
        <f t="shared" ref="H240:J245" si="66">H241</f>
        <v>64.8</v>
      </c>
      <c r="I240" s="91">
        <f t="shared" si="66"/>
        <v>64.8</v>
      </c>
      <c r="J240" s="91">
        <f t="shared" si="66"/>
        <v>64.8</v>
      </c>
    </row>
    <row r="241" spans="1:10" ht="68.400000000000006" x14ac:dyDescent="0.25">
      <c r="A241" s="114"/>
      <c r="B241" s="143"/>
      <c r="C241" s="144" t="s">
        <v>227</v>
      </c>
      <c r="D241" s="144" t="s">
        <v>22</v>
      </c>
      <c r="E241" s="144" t="s">
        <v>378</v>
      </c>
      <c r="F241" s="145"/>
      <c r="G241" s="146" t="s">
        <v>794</v>
      </c>
      <c r="H241" s="147">
        <f t="shared" si="66"/>
        <v>64.8</v>
      </c>
      <c r="I241" s="147">
        <f t="shared" si="66"/>
        <v>64.8</v>
      </c>
      <c r="J241" s="147">
        <f t="shared" si="66"/>
        <v>64.8</v>
      </c>
    </row>
    <row r="242" spans="1:10" ht="79.8" x14ac:dyDescent="0.25">
      <c r="A242" s="114"/>
      <c r="B242" s="143"/>
      <c r="C242" s="113" t="s">
        <v>227</v>
      </c>
      <c r="D242" s="113" t="s">
        <v>22</v>
      </c>
      <c r="E242" s="113" t="s">
        <v>220</v>
      </c>
      <c r="F242" s="114"/>
      <c r="G242" s="115" t="s">
        <v>969</v>
      </c>
      <c r="H242" s="89">
        <f t="shared" si="66"/>
        <v>64.8</v>
      </c>
      <c r="I242" s="89">
        <f t="shared" si="66"/>
        <v>64.8</v>
      </c>
      <c r="J242" s="89">
        <f t="shared" si="66"/>
        <v>64.8</v>
      </c>
    </row>
    <row r="243" spans="1:10" ht="57" x14ac:dyDescent="0.25">
      <c r="A243" s="114"/>
      <c r="B243" s="143"/>
      <c r="C243" s="113" t="s">
        <v>227</v>
      </c>
      <c r="D243" s="113" t="s">
        <v>22</v>
      </c>
      <c r="E243" s="113" t="s">
        <v>221</v>
      </c>
      <c r="F243" s="114"/>
      <c r="G243" s="115" t="s">
        <v>710</v>
      </c>
      <c r="H243" s="89">
        <f t="shared" si="66"/>
        <v>64.8</v>
      </c>
      <c r="I243" s="89">
        <f t="shared" si="66"/>
        <v>64.8</v>
      </c>
      <c r="J243" s="89">
        <f t="shared" si="66"/>
        <v>64.8</v>
      </c>
    </row>
    <row r="244" spans="1:10" ht="57" x14ac:dyDescent="0.25">
      <c r="A244" s="114"/>
      <c r="B244" s="143"/>
      <c r="C244" s="113" t="s">
        <v>227</v>
      </c>
      <c r="D244" s="113" t="s">
        <v>22</v>
      </c>
      <c r="E244" s="113" t="s">
        <v>798</v>
      </c>
      <c r="F244" s="114"/>
      <c r="G244" s="115" t="s">
        <v>988</v>
      </c>
      <c r="H244" s="89">
        <f t="shared" si="66"/>
        <v>64.8</v>
      </c>
      <c r="I244" s="89">
        <f t="shared" si="66"/>
        <v>64.8</v>
      </c>
      <c r="J244" s="89">
        <f t="shared" si="66"/>
        <v>64.8</v>
      </c>
    </row>
    <row r="245" spans="1:10" ht="45.6" x14ac:dyDescent="0.25">
      <c r="A245" s="114"/>
      <c r="B245" s="143"/>
      <c r="C245" s="113" t="s">
        <v>227</v>
      </c>
      <c r="D245" s="113" t="s">
        <v>22</v>
      </c>
      <c r="E245" s="113" t="s">
        <v>798</v>
      </c>
      <c r="F245" s="124" t="s">
        <v>236</v>
      </c>
      <c r="G245" s="132" t="s">
        <v>648</v>
      </c>
      <c r="H245" s="89">
        <f t="shared" si="66"/>
        <v>64.8</v>
      </c>
      <c r="I245" s="89">
        <f t="shared" si="66"/>
        <v>64.8</v>
      </c>
      <c r="J245" s="89">
        <f t="shared" si="66"/>
        <v>64.8</v>
      </c>
    </row>
    <row r="246" spans="1:10" ht="22.8" x14ac:dyDescent="0.25">
      <c r="A246" s="114"/>
      <c r="B246" s="143"/>
      <c r="C246" s="113" t="s">
        <v>227</v>
      </c>
      <c r="D246" s="113" t="s">
        <v>22</v>
      </c>
      <c r="E246" s="113" t="s">
        <v>798</v>
      </c>
      <c r="F246" s="114" t="s">
        <v>238</v>
      </c>
      <c r="G246" s="115" t="s">
        <v>634</v>
      </c>
      <c r="H246" s="89">
        <v>64.8</v>
      </c>
      <c r="I246" s="89">
        <v>64.8</v>
      </c>
      <c r="J246" s="89">
        <v>64.8</v>
      </c>
    </row>
    <row r="247" spans="1:10" ht="12" x14ac:dyDescent="0.25">
      <c r="A247" s="114"/>
      <c r="B247" s="143"/>
      <c r="C247" s="111" t="s">
        <v>227</v>
      </c>
      <c r="D247" s="111" t="s">
        <v>240</v>
      </c>
      <c r="E247" s="110"/>
      <c r="F247" s="111"/>
      <c r="G247" s="112" t="s">
        <v>241</v>
      </c>
      <c r="H247" s="91">
        <f t="shared" ref="H247:J249" si="67">H248</f>
        <v>4469.3590000000004</v>
      </c>
      <c r="I247" s="91">
        <f t="shared" si="67"/>
        <v>4469.3590000000004</v>
      </c>
      <c r="J247" s="91">
        <f t="shared" si="67"/>
        <v>4469.3590000000004</v>
      </c>
    </row>
    <row r="248" spans="1:10" ht="68.400000000000006" x14ac:dyDescent="0.25">
      <c r="A248" s="114"/>
      <c r="B248" s="143"/>
      <c r="C248" s="145" t="s">
        <v>227</v>
      </c>
      <c r="D248" s="145" t="s">
        <v>240</v>
      </c>
      <c r="E248" s="144" t="s">
        <v>39</v>
      </c>
      <c r="F248" s="145"/>
      <c r="G248" s="146" t="s">
        <v>713</v>
      </c>
      <c r="H248" s="147">
        <f t="shared" si="67"/>
        <v>4469.3590000000004</v>
      </c>
      <c r="I248" s="147">
        <f t="shared" si="67"/>
        <v>4469.3590000000004</v>
      </c>
      <c r="J248" s="147">
        <f t="shared" si="67"/>
        <v>4469.3590000000004</v>
      </c>
    </row>
    <row r="249" spans="1:10" ht="57" x14ac:dyDescent="0.25">
      <c r="A249" s="114"/>
      <c r="B249" s="143"/>
      <c r="C249" s="114" t="s">
        <v>227</v>
      </c>
      <c r="D249" s="114" t="s">
        <v>240</v>
      </c>
      <c r="E249" s="113" t="s">
        <v>40</v>
      </c>
      <c r="F249" s="114"/>
      <c r="G249" s="115" t="s">
        <v>947</v>
      </c>
      <c r="H249" s="89">
        <f>H250</f>
        <v>4469.3590000000004</v>
      </c>
      <c r="I249" s="89">
        <f t="shared" si="67"/>
        <v>4469.3590000000004</v>
      </c>
      <c r="J249" s="89">
        <f t="shared" si="67"/>
        <v>4469.3590000000004</v>
      </c>
    </row>
    <row r="250" spans="1:10" ht="57" x14ac:dyDescent="0.25">
      <c r="A250" s="114"/>
      <c r="B250" s="143"/>
      <c r="C250" s="114" t="s">
        <v>227</v>
      </c>
      <c r="D250" s="114" t="s">
        <v>240</v>
      </c>
      <c r="E250" s="113" t="s">
        <v>41</v>
      </c>
      <c r="F250" s="114"/>
      <c r="G250" s="115" t="s">
        <v>714</v>
      </c>
      <c r="H250" s="89">
        <f>H254+H251+H257</f>
        <v>4469.3590000000004</v>
      </c>
      <c r="I250" s="89">
        <f t="shared" ref="I250:J250" si="68">I254+I251+I257</f>
        <v>4469.3590000000004</v>
      </c>
      <c r="J250" s="89">
        <f t="shared" si="68"/>
        <v>4469.3590000000004</v>
      </c>
    </row>
    <row r="251" spans="1:10" ht="57" x14ac:dyDescent="0.25">
      <c r="A251" s="114"/>
      <c r="B251" s="143"/>
      <c r="C251" s="114" t="s">
        <v>227</v>
      </c>
      <c r="D251" s="114" t="s">
        <v>240</v>
      </c>
      <c r="E251" s="113" t="s">
        <v>948</v>
      </c>
      <c r="F251" s="114"/>
      <c r="G251" s="115" t="s">
        <v>670</v>
      </c>
      <c r="H251" s="89">
        <f t="shared" ref="H251:J252" si="69">H252</f>
        <v>925.6</v>
      </c>
      <c r="I251" s="89">
        <f t="shared" si="69"/>
        <v>965.4</v>
      </c>
      <c r="J251" s="89">
        <f t="shared" si="69"/>
        <v>965.4</v>
      </c>
    </row>
    <row r="252" spans="1:10" ht="45.6" x14ac:dyDescent="0.25">
      <c r="A252" s="114"/>
      <c r="B252" s="143"/>
      <c r="C252" s="114" t="s">
        <v>227</v>
      </c>
      <c r="D252" s="114" t="s">
        <v>240</v>
      </c>
      <c r="E252" s="113" t="s">
        <v>948</v>
      </c>
      <c r="F252" s="124" t="s">
        <v>236</v>
      </c>
      <c r="G252" s="132" t="s">
        <v>648</v>
      </c>
      <c r="H252" s="89">
        <f t="shared" si="69"/>
        <v>925.6</v>
      </c>
      <c r="I252" s="89">
        <f t="shared" si="69"/>
        <v>965.4</v>
      </c>
      <c r="J252" s="89">
        <f t="shared" si="69"/>
        <v>965.4</v>
      </c>
    </row>
    <row r="253" spans="1:10" ht="22.8" x14ac:dyDescent="0.25">
      <c r="A253" s="114"/>
      <c r="B253" s="143"/>
      <c r="C253" s="114" t="s">
        <v>227</v>
      </c>
      <c r="D253" s="114" t="s">
        <v>240</v>
      </c>
      <c r="E253" s="113" t="s">
        <v>948</v>
      </c>
      <c r="F253" s="114" t="s">
        <v>238</v>
      </c>
      <c r="G253" s="115" t="s">
        <v>643</v>
      </c>
      <c r="H253" s="89">
        <v>925.6</v>
      </c>
      <c r="I253" s="89">
        <v>965.4</v>
      </c>
      <c r="J253" s="89">
        <v>965.4</v>
      </c>
    </row>
    <row r="254" spans="1:10" ht="68.400000000000006" x14ac:dyDescent="0.25">
      <c r="A254" s="114"/>
      <c r="B254" s="143"/>
      <c r="C254" s="114" t="s">
        <v>227</v>
      </c>
      <c r="D254" s="114" t="s">
        <v>240</v>
      </c>
      <c r="E254" s="113" t="s">
        <v>949</v>
      </c>
      <c r="F254" s="114"/>
      <c r="G254" s="115" t="s">
        <v>835</v>
      </c>
      <c r="H254" s="89">
        <f t="shared" ref="H254:J258" si="70">H255</f>
        <v>308.53399999999999</v>
      </c>
      <c r="I254" s="89">
        <f t="shared" si="70"/>
        <v>321.8</v>
      </c>
      <c r="J254" s="89">
        <f t="shared" si="70"/>
        <v>321.8</v>
      </c>
    </row>
    <row r="255" spans="1:10" ht="45.6" x14ac:dyDescent="0.25">
      <c r="A255" s="114"/>
      <c r="B255" s="143"/>
      <c r="C255" s="114" t="s">
        <v>227</v>
      </c>
      <c r="D255" s="114" t="s">
        <v>240</v>
      </c>
      <c r="E255" s="113" t="s">
        <v>949</v>
      </c>
      <c r="F255" s="124" t="s">
        <v>236</v>
      </c>
      <c r="G255" s="132" t="s">
        <v>648</v>
      </c>
      <c r="H255" s="89">
        <f t="shared" si="70"/>
        <v>308.53399999999999</v>
      </c>
      <c r="I255" s="89">
        <f t="shared" si="70"/>
        <v>321.8</v>
      </c>
      <c r="J255" s="89">
        <f t="shared" si="70"/>
        <v>321.8</v>
      </c>
    </row>
    <row r="256" spans="1:10" ht="22.8" x14ac:dyDescent="0.25">
      <c r="A256" s="114"/>
      <c r="B256" s="143"/>
      <c r="C256" s="114" t="s">
        <v>227</v>
      </c>
      <c r="D256" s="114" t="s">
        <v>240</v>
      </c>
      <c r="E256" s="113" t="s">
        <v>949</v>
      </c>
      <c r="F256" s="114" t="s">
        <v>238</v>
      </c>
      <c r="G256" s="115" t="s">
        <v>634</v>
      </c>
      <c r="H256" s="89">
        <v>308.53399999999999</v>
      </c>
      <c r="I256" s="89">
        <v>321.8</v>
      </c>
      <c r="J256" s="89">
        <v>321.8</v>
      </c>
    </row>
    <row r="257" spans="1:12" ht="57" x14ac:dyDescent="0.25">
      <c r="A257" s="114"/>
      <c r="B257" s="143"/>
      <c r="C257" s="114" t="s">
        <v>227</v>
      </c>
      <c r="D257" s="114" t="s">
        <v>240</v>
      </c>
      <c r="E257" s="113" t="s">
        <v>838</v>
      </c>
      <c r="F257" s="114"/>
      <c r="G257" s="115" t="s">
        <v>837</v>
      </c>
      <c r="H257" s="89">
        <f t="shared" si="70"/>
        <v>3235.2249999999999</v>
      </c>
      <c r="I257" s="89">
        <f t="shared" si="70"/>
        <v>3182.1590000000001</v>
      </c>
      <c r="J257" s="89">
        <f t="shared" si="70"/>
        <v>3182.1590000000001</v>
      </c>
    </row>
    <row r="258" spans="1:12" ht="45.6" x14ac:dyDescent="0.25">
      <c r="A258" s="114"/>
      <c r="B258" s="143"/>
      <c r="C258" s="114" t="s">
        <v>227</v>
      </c>
      <c r="D258" s="114" t="s">
        <v>240</v>
      </c>
      <c r="E258" s="113" t="s">
        <v>838</v>
      </c>
      <c r="F258" s="124" t="s">
        <v>236</v>
      </c>
      <c r="G258" s="132" t="s">
        <v>648</v>
      </c>
      <c r="H258" s="89">
        <f t="shared" si="70"/>
        <v>3235.2249999999999</v>
      </c>
      <c r="I258" s="89">
        <f t="shared" si="70"/>
        <v>3182.1590000000001</v>
      </c>
      <c r="J258" s="89">
        <f t="shared" si="70"/>
        <v>3182.1590000000001</v>
      </c>
    </row>
    <row r="259" spans="1:12" ht="22.8" x14ac:dyDescent="0.25">
      <c r="A259" s="114"/>
      <c r="B259" s="143"/>
      <c r="C259" s="114" t="s">
        <v>227</v>
      </c>
      <c r="D259" s="114" t="s">
        <v>240</v>
      </c>
      <c r="E259" s="113" t="s">
        <v>838</v>
      </c>
      <c r="F259" s="114" t="s">
        <v>238</v>
      </c>
      <c r="G259" s="115" t="s">
        <v>634</v>
      </c>
      <c r="H259" s="89">
        <v>3235.2249999999999</v>
      </c>
      <c r="I259" s="89">
        <v>3182.1590000000001</v>
      </c>
      <c r="J259" s="89">
        <v>3182.1590000000001</v>
      </c>
    </row>
    <row r="260" spans="1:12" ht="22.8" x14ac:dyDescent="0.25">
      <c r="A260" s="114"/>
      <c r="B260" s="143"/>
      <c r="C260" s="111" t="s">
        <v>227</v>
      </c>
      <c r="D260" s="111" t="s">
        <v>244</v>
      </c>
      <c r="E260" s="110"/>
      <c r="F260" s="111"/>
      <c r="G260" s="112" t="s">
        <v>34</v>
      </c>
      <c r="H260" s="91">
        <f t="shared" ref="H260:J261" si="71">H261</f>
        <v>454384.15700000001</v>
      </c>
      <c r="I260" s="91">
        <f t="shared" si="71"/>
        <v>259617.62499999997</v>
      </c>
      <c r="J260" s="91">
        <f t="shared" si="71"/>
        <v>266600.18900000001</v>
      </c>
      <c r="K260" s="136">
        <v>292993.478</v>
      </c>
      <c r="L260" s="210">
        <f>K260-H260</f>
        <v>-161390.679</v>
      </c>
    </row>
    <row r="261" spans="1:12" ht="68.400000000000006" x14ac:dyDescent="0.25">
      <c r="A261" s="114"/>
      <c r="B261" s="143"/>
      <c r="C261" s="145" t="s">
        <v>227</v>
      </c>
      <c r="D261" s="145" t="s">
        <v>244</v>
      </c>
      <c r="E261" s="144" t="s">
        <v>39</v>
      </c>
      <c r="F261" s="145"/>
      <c r="G261" s="146" t="s">
        <v>713</v>
      </c>
      <c r="H261" s="147">
        <f t="shared" si="71"/>
        <v>454384.15700000001</v>
      </c>
      <c r="I261" s="147">
        <f t="shared" si="71"/>
        <v>259617.62499999997</v>
      </c>
      <c r="J261" s="147">
        <f t="shared" si="71"/>
        <v>266600.18900000001</v>
      </c>
    </row>
    <row r="262" spans="1:12" ht="57" x14ac:dyDescent="0.25">
      <c r="A262" s="114"/>
      <c r="B262" s="143"/>
      <c r="C262" s="114" t="s">
        <v>227</v>
      </c>
      <c r="D262" s="114" t="s">
        <v>244</v>
      </c>
      <c r="E262" s="113" t="s">
        <v>40</v>
      </c>
      <c r="F262" s="114"/>
      <c r="G262" s="115" t="s">
        <v>834</v>
      </c>
      <c r="H262" s="89">
        <f>H263+H278+H288+H298+H308</f>
        <v>454384.15700000001</v>
      </c>
      <c r="I262" s="89">
        <f t="shared" ref="I262:J262" si="72">I263+I278+I288+I298+I308</f>
        <v>259617.62499999997</v>
      </c>
      <c r="J262" s="89">
        <f t="shared" si="72"/>
        <v>266600.18900000001</v>
      </c>
    </row>
    <row r="263" spans="1:12" ht="45.6" x14ac:dyDescent="0.25">
      <c r="A263" s="114"/>
      <c r="B263" s="143"/>
      <c r="C263" s="114" t="s">
        <v>227</v>
      </c>
      <c r="D263" s="114" t="s">
        <v>244</v>
      </c>
      <c r="E263" s="113" t="s">
        <v>42</v>
      </c>
      <c r="F263" s="114"/>
      <c r="G263" s="115" t="s">
        <v>715</v>
      </c>
      <c r="H263" s="89">
        <f>H264+H267+H272+H275</f>
        <v>155463.94</v>
      </c>
      <c r="I263" s="89">
        <f t="shared" ref="I263:J263" si="73">I264+I267+I272+I275</f>
        <v>93964.296000000002</v>
      </c>
      <c r="J263" s="89">
        <f t="shared" si="73"/>
        <v>94320.804999999993</v>
      </c>
    </row>
    <row r="264" spans="1:12" s="135" customFormat="1" ht="91.2" x14ac:dyDescent="0.25">
      <c r="A264" s="114"/>
      <c r="B264" s="143"/>
      <c r="C264" s="114" t="s">
        <v>227</v>
      </c>
      <c r="D264" s="114" t="s">
        <v>244</v>
      </c>
      <c r="E264" s="77" t="s">
        <v>716</v>
      </c>
      <c r="F264" s="120"/>
      <c r="G264" s="121" t="s">
        <v>717</v>
      </c>
      <c r="H264" s="89">
        <f t="shared" ref="H264:J265" si="74">H265</f>
        <v>13908.6</v>
      </c>
      <c r="I264" s="89">
        <f t="shared" si="74"/>
        <v>14464.9</v>
      </c>
      <c r="J264" s="89">
        <f t="shared" si="74"/>
        <v>15043.5</v>
      </c>
    </row>
    <row r="265" spans="1:12" ht="45.6" x14ac:dyDescent="0.25">
      <c r="A265" s="114"/>
      <c r="B265" s="143"/>
      <c r="C265" s="114" t="s">
        <v>227</v>
      </c>
      <c r="D265" s="114" t="s">
        <v>244</v>
      </c>
      <c r="E265" s="77" t="s">
        <v>716</v>
      </c>
      <c r="F265" s="124" t="s">
        <v>236</v>
      </c>
      <c r="G265" s="132" t="s">
        <v>648</v>
      </c>
      <c r="H265" s="89">
        <f>H266</f>
        <v>13908.6</v>
      </c>
      <c r="I265" s="89">
        <f t="shared" si="74"/>
        <v>14464.9</v>
      </c>
      <c r="J265" s="89">
        <f t="shared" si="74"/>
        <v>15043.5</v>
      </c>
    </row>
    <row r="266" spans="1:12" ht="22.8" x14ac:dyDescent="0.25">
      <c r="A266" s="114"/>
      <c r="B266" s="143"/>
      <c r="C266" s="114" t="s">
        <v>227</v>
      </c>
      <c r="D266" s="114" t="s">
        <v>244</v>
      </c>
      <c r="E266" s="77" t="s">
        <v>716</v>
      </c>
      <c r="F266" s="114" t="s">
        <v>238</v>
      </c>
      <c r="G266" s="115" t="s">
        <v>634</v>
      </c>
      <c r="H266" s="89">
        <v>13908.6</v>
      </c>
      <c r="I266" s="89">
        <v>14464.9</v>
      </c>
      <c r="J266" s="89">
        <v>15043.5</v>
      </c>
    </row>
    <row r="267" spans="1:12" ht="68.400000000000006" x14ac:dyDescent="0.25">
      <c r="A267" s="114"/>
      <c r="B267" s="143"/>
      <c r="C267" s="114" t="s">
        <v>227</v>
      </c>
      <c r="D267" s="114" t="s">
        <v>244</v>
      </c>
      <c r="E267" s="77" t="s">
        <v>1006</v>
      </c>
      <c r="F267" s="114"/>
      <c r="G267" s="115" t="s">
        <v>718</v>
      </c>
      <c r="H267" s="89">
        <f>H268+H270</f>
        <v>86964.500999999989</v>
      </c>
      <c r="I267" s="89">
        <f t="shared" ref="I267:J267" si="75">I268+I270</f>
        <v>79499.396000000008</v>
      </c>
      <c r="J267" s="89">
        <f t="shared" si="75"/>
        <v>79277.304999999993</v>
      </c>
    </row>
    <row r="268" spans="1:12" ht="45.6" x14ac:dyDescent="0.25">
      <c r="A268" s="114"/>
      <c r="B268" s="143"/>
      <c r="C268" s="114" t="s">
        <v>227</v>
      </c>
      <c r="D268" s="114" t="s">
        <v>244</v>
      </c>
      <c r="E268" s="77" t="s">
        <v>1006</v>
      </c>
      <c r="F268" s="124" t="s">
        <v>236</v>
      </c>
      <c r="G268" s="132" t="s">
        <v>648</v>
      </c>
      <c r="H268" s="89">
        <f t="shared" ref="H268:J268" si="76">H269</f>
        <v>59947.150999999998</v>
      </c>
      <c r="I268" s="89">
        <f t="shared" si="76"/>
        <v>58909.396000000001</v>
      </c>
      <c r="J268" s="89">
        <f t="shared" si="76"/>
        <v>58687.305</v>
      </c>
    </row>
    <row r="269" spans="1:12" ht="22.8" x14ac:dyDescent="0.25">
      <c r="A269" s="114"/>
      <c r="B269" s="143"/>
      <c r="C269" s="114" t="s">
        <v>227</v>
      </c>
      <c r="D269" s="114" t="s">
        <v>244</v>
      </c>
      <c r="E269" s="77" t="s">
        <v>1006</v>
      </c>
      <c r="F269" s="114" t="s">
        <v>238</v>
      </c>
      <c r="G269" s="115" t="s">
        <v>634</v>
      </c>
      <c r="H269" s="89">
        <v>59947.150999999998</v>
      </c>
      <c r="I269" s="89">
        <v>58909.396000000001</v>
      </c>
      <c r="J269" s="89">
        <v>58687.305</v>
      </c>
    </row>
    <row r="270" spans="1:12" ht="45.6" x14ac:dyDescent="0.25">
      <c r="A270" s="114"/>
      <c r="B270" s="143"/>
      <c r="C270" s="114" t="s">
        <v>227</v>
      </c>
      <c r="D270" s="114" t="s">
        <v>244</v>
      </c>
      <c r="E270" s="77" t="s">
        <v>1006</v>
      </c>
      <c r="F270" s="119" t="s">
        <v>276</v>
      </c>
      <c r="G270" s="132" t="s">
        <v>635</v>
      </c>
      <c r="H270" s="89">
        <f>H271</f>
        <v>27017.35</v>
      </c>
      <c r="I270" s="89">
        <f t="shared" ref="I270:J270" si="77">I271</f>
        <v>20590</v>
      </c>
      <c r="J270" s="89">
        <f t="shared" si="77"/>
        <v>20590</v>
      </c>
    </row>
    <row r="271" spans="1:12" ht="79.8" x14ac:dyDescent="0.25">
      <c r="A271" s="114"/>
      <c r="B271" s="143"/>
      <c r="C271" s="114" t="s">
        <v>227</v>
      </c>
      <c r="D271" s="114" t="s">
        <v>244</v>
      </c>
      <c r="E271" s="77" t="s">
        <v>1006</v>
      </c>
      <c r="F271" s="114" t="s">
        <v>279</v>
      </c>
      <c r="G271" s="115" t="s">
        <v>615</v>
      </c>
      <c r="H271" s="89">
        <v>27017.35</v>
      </c>
      <c r="I271" s="89">
        <v>20590</v>
      </c>
      <c r="J271" s="89">
        <v>20590</v>
      </c>
    </row>
    <row r="272" spans="1:12" ht="57" x14ac:dyDescent="0.25">
      <c r="A272" s="114"/>
      <c r="B272" s="143"/>
      <c r="C272" s="114" t="s">
        <v>227</v>
      </c>
      <c r="D272" s="114" t="s">
        <v>244</v>
      </c>
      <c r="E272" s="150" t="s">
        <v>621</v>
      </c>
      <c r="F272" s="114"/>
      <c r="G272" s="115" t="s">
        <v>719</v>
      </c>
      <c r="H272" s="89">
        <f>H273</f>
        <v>2537.3389999999999</v>
      </c>
      <c r="I272" s="89">
        <f t="shared" ref="I272:J276" si="78">I273</f>
        <v>0</v>
      </c>
      <c r="J272" s="89">
        <f t="shared" si="78"/>
        <v>0</v>
      </c>
    </row>
    <row r="273" spans="1:10" ht="45.6" x14ac:dyDescent="0.25">
      <c r="A273" s="114"/>
      <c r="B273" s="143"/>
      <c r="C273" s="114" t="s">
        <v>227</v>
      </c>
      <c r="D273" s="114" t="s">
        <v>244</v>
      </c>
      <c r="E273" s="150" t="s">
        <v>621</v>
      </c>
      <c r="F273" s="124" t="s">
        <v>236</v>
      </c>
      <c r="G273" s="132" t="s">
        <v>648</v>
      </c>
      <c r="H273" s="89">
        <f>H274</f>
        <v>2537.3389999999999</v>
      </c>
      <c r="I273" s="89">
        <f t="shared" si="78"/>
        <v>0</v>
      </c>
      <c r="J273" s="89">
        <f t="shared" si="78"/>
        <v>0</v>
      </c>
    </row>
    <row r="274" spans="1:10" ht="22.8" x14ac:dyDescent="0.25">
      <c r="A274" s="114"/>
      <c r="B274" s="143"/>
      <c r="C274" s="114" t="s">
        <v>227</v>
      </c>
      <c r="D274" s="114" t="s">
        <v>244</v>
      </c>
      <c r="E274" s="150" t="s">
        <v>621</v>
      </c>
      <c r="F274" s="114" t="s">
        <v>238</v>
      </c>
      <c r="G274" s="115" t="s">
        <v>634</v>
      </c>
      <c r="H274" s="89">
        <v>2537.3389999999999</v>
      </c>
      <c r="I274" s="89">
        <v>0</v>
      </c>
      <c r="J274" s="89">
        <v>0</v>
      </c>
    </row>
    <row r="275" spans="1:10" ht="22.8" x14ac:dyDescent="0.25">
      <c r="A275" s="114"/>
      <c r="B275" s="143"/>
      <c r="C275" s="114" t="s">
        <v>227</v>
      </c>
      <c r="D275" s="114" t="s">
        <v>244</v>
      </c>
      <c r="E275" s="150" t="s">
        <v>1121</v>
      </c>
      <c r="F275" s="114"/>
      <c r="G275" s="115" t="s">
        <v>1072</v>
      </c>
      <c r="H275" s="89">
        <f>H276</f>
        <v>52053.5</v>
      </c>
      <c r="I275" s="89">
        <f t="shared" si="78"/>
        <v>0</v>
      </c>
      <c r="J275" s="89">
        <f t="shared" si="78"/>
        <v>0</v>
      </c>
    </row>
    <row r="276" spans="1:10" ht="45.6" x14ac:dyDescent="0.25">
      <c r="A276" s="114"/>
      <c r="B276" s="143"/>
      <c r="C276" s="114" t="s">
        <v>227</v>
      </c>
      <c r="D276" s="114" t="s">
        <v>244</v>
      </c>
      <c r="E276" s="150" t="s">
        <v>1121</v>
      </c>
      <c r="F276" s="124" t="s">
        <v>236</v>
      </c>
      <c r="G276" s="132" t="s">
        <v>648</v>
      </c>
      <c r="H276" s="89">
        <f>H277</f>
        <v>52053.5</v>
      </c>
      <c r="I276" s="89">
        <f t="shared" si="78"/>
        <v>0</v>
      </c>
      <c r="J276" s="89">
        <f t="shared" si="78"/>
        <v>0</v>
      </c>
    </row>
    <row r="277" spans="1:10" ht="22.8" x14ac:dyDescent="0.25">
      <c r="A277" s="114"/>
      <c r="B277" s="143"/>
      <c r="C277" s="114" t="s">
        <v>227</v>
      </c>
      <c r="D277" s="114" t="s">
        <v>244</v>
      </c>
      <c r="E277" s="150" t="s">
        <v>1121</v>
      </c>
      <c r="F277" s="114" t="s">
        <v>238</v>
      </c>
      <c r="G277" s="115" t="s">
        <v>634</v>
      </c>
      <c r="H277" s="89">
        <v>52053.5</v>
      </c>
      <c r="I277" s="89">
        <v>0</v>
      </c>
      <c r="J277" s="89">
        <v>0</v>
      </c>
    </row>
    <row r="278" spans="1:10" ht="34.200000000000003" x14ac:dyDescent="0.25">
      <c r="A278" s="114"/>
      <c r="B278" s="143"/>
      <c r="C278" s="114" t="s">
        <v>227</v>
      </c>
      <c r="D278" s="114" t="s">
        <v>244</v>
      </c>
      <c r="E278" s="77" t="s">
        <v>721</v>
      </c>
      <c r="F278" s="114"/>
      <c r="G278" s="115" t="s">
        <v>720</v>
      </c>
      <c r="H278" s="89">
        <f>H279+H282+H285</f>
        <v>194589.18</v>
      </c>
      <c r="I278" s="89">
        <f t="shared" ref="I278:J278" si="79">I279+I282+I285</f>
        <v>133153.90399999998</v>
      </c>
      <c r="J278" s="89">
        <f t="shared" si="79"/>
        <v>138480.05000000002</v>
      </c>
    </row>
    <row r="279" spans="1:10" ht="45.6" x14ac:dyDescent="0.25">
      <c r="A279" s="114"/>
      <c r="B279" s="143"/>
      <c r="C279" s="114" t="s">
        <v>227</v>
      </c>
      <c r="D279" s="114" t="s">
        <v>244</v>
      </c>
      <c r="E279" s="77" t="s">
        <v>722</v>
      </c>
      <c r="F279" s="114"/>
      <c r="G279" s="115" t="s">
        <v>672</v>
      </c>
      <c r="H279" s="89">
        <f>H280</f>
        <v>157318.9</v>
      </c>
      <c r="I279" s="89">
        <f t="shared" ref="I279:J280" si="80">I280</f>
        <v>117327.7</v>
      </c>
      <c r="J279" s="89">
        <f t="shared" si="80"/>
        <v>122020.8</v>
      </c>
    </row>
    <row r="280" spans="1:10" ht="45.6" x14ac:dyDescent="0.25">
      <c r="A280" s="114"/>
      <c r="B280" s="143"/>
      <c r="C280" s="114" t="s">
        <v>227</v>
      </c>
      <c r="D280" s="114" t="s">
        <v>244</v>
      </c>
      <c r="E280" s="77" t="s">
        <v>722</v>
      </c>
      <c r="F280" s="124" t="s">
        <v>236</v>
      </c>
      <c r="G280" s="132" t="s">
        <v>648</v>
      </c>
      <c r="H280" s="89">
        <f>H281</f>
        <v>157318.9</v>
      </c>
      <c r="I280" s="89">
        <f t="shared" si="80"/>
        <v>117327.7</v>
      </c>
      <c r="J280" s="89">
        <f t="shared" si="80"/>
        <v>122020.8</v>
      </c>
    </row>
    <row r="281" spans="1:10" ht="22.8" x14ac:dyDescent="0.25">
      <c r="A281" s="114"/>
      <c r="B281" s="143"/>
      <c r="C281" s="114" t="s">
        <v>227</v>
      </c>
      <c r="D281" s="114" t="s">
        <v>244</v>
      </c>
      <c r="E281" s="77" t="s">
        <v>722</v>
      </c>
      <c r="F281" s="114" t="s">
        <v>238</v>
      </c>
      <c r="G281" s="115" t="s">
        <v>634</v>
      </c>
      <c r="H281" s="89">
        <v>157318.9</v>
      </c>
      <c r="I281" s="89">
        <v>117327.7</v>
      </c>
      <c r="J281" s="89">
        <v>122020.8</v>
      </c>
    </row>
    <row r="282" spans="1:10" ht="45.6" x14ac:dyDescent="0.25">
      <c r="A282" s="114"/>
      <c r="B282" s="143"/>
      <c r="C282" s="114" t="s">
        <v>227</v>
      </c>
      <c r="D282" s="114" t="s">
        <v>244</v>
      </c>
      <c r="E282" s="77" t="s">
        <v>723</v>
      </c>
      <c r="F282" s="114"/>
      <c r="G282" s="115" t="s">
        <v>724</v>
      </c>
      <c r="H282" s="89">
        <f>H283</f>
        <v>17479.900000000001</v>
      </c>
      <c r="I282" s="89">
        <f t="shared" ref="I282:J283" si="81">I283</f>
        <v>13036.4</v>
      </c>
      <c r="J282" s="89">
        <f t="shared" si="81"/>
        <v>13557.9</v>
      </c>
    </row>
    <row r="283" spans="1:10" ht="45.6" x14ac:dyDescent="0.25">
      <c r="A283" s="114"/>
      <c r="B283" s="143"/>
      <c r="C283" s="114" t="s">
        <v>227</v>
      </c>
      <c r="D283" s="114" t="s">
        <v>244</v>
      </c>
      <c r="E283" s="77" t="s">
        <v>723</v>
      </c>
      <c r="F283" s="124" t="s">
        <v>236</v>
      </c>
      <c r="G283" s="132" t="s">
        <v>648</v>
      </c>
      <c r="H283" s="89">
        <f>H284</f>
        <v>17479.900000000001</v>
      </c>
      <c r="I283" s="89">
        <f t="shared" si="81"/>
        <v>13036.4</v>
      </c>
      <c r="J283" s="89">
        <f t="shared" si="81"/>
        <v>13557.9</v>
      </c>
    </row>
    <row r="284" spans="1:10" ht="22.8" x14ac:dyDescent="0.25">
      <c r="A284" s="114"/>
      <c r="B284" s="143"/>
      <c r="C284" s="114" t="s">
        <v>227</v>
      </c>
      <c r="D284" s="114" t="s">
        <v>244</v>
      </c>
      <c r="E284" s="77" t="s">
        <v>723</v>
      </c>
      <c r="F284" s="114" t="s">
        <v>238</v>
      </c>
      <c r="G284" s="115" t="s">
        <v>634</v>
      </c>
      <c r="H284" s="89">
        <v>17479.900000000001</v>
      </c>
      <c r="I284" s="89">
        <v>13036.4</v>
      </c>
      <c r="J284" s="89">
        <v>13557.9</v>
      </c>
    </row>
    <row r="285" spans="1:10" ht="22.8" x14ac:dyDescent="0.25">
      <c r="A285" s="114"/>
      <c r="B285" s="143"/>
      <c r="C285" s="114" t="s">
        <v>227</v>
      </c>
      <c r="D285" s="114" t="s">
        <v>244</v>
      </c>
      <c r="E285" s="77" t="s">
        <v>726</v>
      </c>
      <c r="F285" s="114"/>
      <c r="G285" s="115" t="s">
        <v>725</v>
      </c>
      <c r="H285" s="89">
        <f>H286</f>
        <v>19790.38</v>
      </c>
      <c r="I285" s="89">
        <f t="shared" ref="I285:J286" si="82">I286</f>
        <v>2789.8040000000001</v>
      </c>
      <c r="J285" s="89">
        <f t="shared" si="82"/>
        <v>2901.35</v>
      </c>
    </row>
    <row r="286" spans="1:10" ht="45.6" x14ac:dyDescent="0.25">
      <c r="A286" s="114"/>
      <c r="B286" s="143"/>
      <c r="C286" s="114" t="s">
        <v>227</v>
      </c>
      <c r="D286" s="114" t="s">
        <v>244</v>
      </c>
      <c r="E286" s="77" t="s">
        <v>726</v>
      </c>
      <c r="F286" s="124" t="s">
        <v>236</v>
      </c>
      <c r="G286" s="132" t="s">
        <v>648</v>
      </c>
      <c r="H286" s="89">
        <f>H287</f>
        <v>19790.38</v>
      </c>
      <c r="I286" s="89">
        <f t="shared" si="82"/>
        <v>2789.8040000000001</v>
      </c>
      <c r="J286" s="89">
        <f t="shared" si="82"/>
        <v>2901.35</v>
      </c>
    </row>
    <row r="287" spans="1:10" ht="22.8" x14ac:dyDescent="0.25">
      <c r="A287" s="114"/>
      <c r="B287" s="143"/>
      <c r="C287" s="114" t="s">
        <v>227</v>
      </c>
      <c r="D287" s="114" t="s">
        <v>244</v>
      </c>
      <c r="E287" s="77" t="s">
        <v>726</v>
      </c>
      <c r="F287" s="114" t="s">
        <v>238</v>
      </c>
      <c r="G287" s="115" t="s">
        <v>634</v>
      </c>
      <c r="H287" s="89">
        <v>19790.38</v>
      </c>
      <c r="I287" s="89">
        <v>2789.8040000000001</v>
      </c>
      <c r="J287" s="89">
        <v>2901.35</v>
      </c>
    </row>
    <row r="288" spans="1:10" ht="57" x14ac:dyDescent="0.25">
      <c r="A288" s="114"/>
      <c r="B288" s="143"/>
      <c r="C288" s="114" t="s">
        <v>227</v>
      </c>
      <c r="D288" s="114" t="s">
        <v>244</v>
      </c>
      <c r="E288" s="77" t="s">
        <v>728</v>
      </c>
      <c r="F288" s="114"/>
      <c r="G288" s="115" t="s">
        <v>727</v>
      </c>
      <c r="H288" s="89">
        <f>H289+H292+H295</f>
        <v>63131.816000000006</v>
      </c>
      <c r="I288" s="89">
        <f t="shared" ref="I288:J288" si="83">I289+I292+I295</f>
        <v>25587.091</v>
      </c>
      <c r="J288" s="89">
        <f t="shared" si="83"/>
        <v>26610.534</v>
      </c>
    </row>
    <row r="289" spans="1:10" ht="79.8" x14ac:dyDescent="0.25">
      <c r="A289" s="114"/>
      <c r="B289" s="143"/>
      <c r="C289" s="114" t="s">
        <v>227</v>
      </c>
      <c r="D289" s="114" t="s">
        <v>244</v>
      </c>
      <c r="E289" s="77" t="s">
        <v>729</v>
      </c>
      <c r="F289" s="114"/>
      <c r="G289" s="115" t="s">
        <v>671</v>
      </c>
      <c r="H289" s="89">
        <f t="shared" ref="H289:J290" si="84">H290</f>
        <v>41821</v>
      </c>
      <c r="I289" s="89">
        <f t="shared" si="84"/>
        <v>22545.9</v>
      </c>
      <c r="J289" s="89">
        <f t="shared" si="84"/>
        <v>23447.7</v>
      </c>
    </row>
    <row r="290" spans="1:10" ht="45.6" x14ac:dyDescent="0.25">
      <c r="A290" s="114"/>
      <c r="B290" s="143"/>
      <c r="C290" s="114" t="s">
        <v>227</v>
      </c>
      <c r="D290" s="114" t="s">
        <v>244</v>
      </c>
      <c r="E290" s="77" t="s">
        <v>729</v>
      </c>
      <c r="F290" s="124" t="s">
        <v>236</v>
      </c>
      <c r="G290" s="132" t="s">
        <v>648</v>
      </c>
      <c r="H290" s="89">
        <f t="shared" si="84"/>
        <v>41821</v>
      </c>
      <c r="I290" s="89">
        <f t="shared" si="84"/>
        <v>22545.9</v>
      </c>
      <c r="J290" s="89">
        <f t="shared" si="84"/>
        <v>23447.7</v>
      </c>
    </row>
    <row r="291" spans="1:10" ht="22.8" x14ac:dyDescent="0.25">
      <c r="A291" s="114"/>
      <c r="B291" s="143"/>
      <c r="C291" s="114" t="s">
        <v>227</v>
      </c>
      <c r="D291" s="114" t="s">
        <v>244</v>
      </c>
      <c r="E291" s="77" t="s">
        <v>729</v>
      </c>
      <c r="F291" s="114" t="s">
        <v>238</v>
      </c>
      <c r="G291" s="115" t="s">
        <v>634</v>
      </c>
      <c r="H291" s="89">
        <v>41821</v>
      </c>
      <c r="I291" s="89">
        <v>22545.9</v>
      </c>
      <c r="J291" s="89">
        <v>23447.7</v>
      </c>
    </row>
    <row r="292" spans="1:10" ht="101.25" customHeight="1" x14ac:dyDescent="0.25">
      <c r="A292" s="114"/>
      <c r="B292" s="143"/>
      <c r="C292" s="114" t="s">
        <v>227</v>
      </c>
      <c r="D292" s="114" t="s">
        <v>244</v>
      </c>
      <c r="E292" s="77" t="s">
        <v>731</v>
      </c>
      <c r="F292" s="114"/>
      <c r="G292" s="115" t="s">
        <v>730</v>
      </c>
      <c r="H292" s="89">
        <f>H293</f>
        <v>4646.8</v>
      </c>
      <c r="I292" s="89">
        <f t="shared" ref="H292:J293" si="85">I293</f>
        <v>2505.1</v>
      </c>
      <c r="J292" s="89">
        <f t="shared" si="85"/>
        <v>2605.3000000000002</v>
      </c>
    </row>
    <row r="293" spans="1:10" ht="45.6" x14ac:dyDescent="0.25">
      <c r="A293" s="114"/>
      <c r="B293" s="143"/>
      <c r="C293" s="114" t="s">
        <v>227</v>
      </c>
      <c r="D293" s="114" t="s">
        <v>244</v>
      </c>
      <c r="E293" s="77" t="s">
        <v>731</v>
      </c>
      <c r="F293" s="124" t="s">
        <v>236</v>
      </c>
      <c r="G293" s="132" t="s">
        <v>648</v>
      </c>
      <c r="H293" s="89">
        <f t="shared" si="85"/>
        <v>4646.8</v>
      </c>
      <c r="I293" s="89">
        <f t="shared" si="85"/>
        <v>2505.1</v>
      </c>
      <c r="J293" s="89">
        <f t="shared" si="85"/>
        <v>2605.3000000000002</v>
      </c>
    </row>
    <row r="294" spans="1:10" ht="22.8" x14ac:dyDescent="0.25">
      <c r="A294" s="114"/>
      <c r="B294" s="143"/>
      <c r="C294" s="114" t="s">
        <v>227</v>
      </c>
      <c r="D294" s="114" t="s">
        <v>244</v>
      </c>
      <c r="E294" s="77" t="s">
        <v>731</v>
      </c>
      <c r="F294" s="114" t="s">
        <v>238</v>
      </c>
      <c r="G294" s="115" t="s">
        <v>634</v>
      </c>
      <c r="H294" s="89">
        <v>4646.8</v>
      </c>
      <c r="I294" s="89">
        <v>2505.1</v>
      </c>
      <c r="J294" s="89">
        <v>2605.3000000000002</v>
      </c>
    </row>
    <row r="295" spans="1:10" ht="77.25" customHeight="1" x14ac:dyDescent="0.25">
      <c r="A295" s="114"/>
      <c r="B295" s="143"/>
      <c r="C295" s="114" t="s">
        <v>227</v>
      </c>
      <c r="D295" s="114" t="s">
        <v>244</v>
      </c>
      <c r="E295" s="77" t="s">
        <v>840</v>
      </c>
      <c r="F295" s="114"/>
      <c r="G295" s="115" t="s">
        <v>839</v>
      </c>
      <c r="H295" s="89">
        <f>H296</f>
        <v>16664.016</v>
      </c>
      <c r="I295" s="89">
        <f t="shared" ref="I295:J296" si="86">I296</f>
        <v>536.09100000000001</v>
      </c>
      <c r="J295" s="89">
        <f t="shared" si="86"/>
        <v>557.53399999999999</v>
      </c>
    </row>
    <row r="296" spans="1:10" ht="45.6" x14ac:dyDescent="0.25">
      <c r="A296" s="114"/>
      <c r="B296" s="143"/>
      <c r="C296" s="114" t="s">
        <v>227</v>
      </c>
      <c r="D296" s="114" t="s">
        <v>244</v>
      </c>
      <c r="E296" s="77" t="s">
        <v>840</v>
      </c>
      <c r="F296" s="124" t="s">
        <v>236</v>
      </c>
      <c r="G296" s="132" t="s">
        <v>648</v>
      </c>
      <c r="H296" s="89">
        <f>H297</f>
        <v>16664.016</v>
      </c>
      <c r="I296" s="89">
        <f t="shared" si="86"/>
        <v>536.09100000000001</v>
      </c>
      <c r="J296" s="89">
        <f t="shared" si="86"/>
        <v>557.53399999999999</v>
      </c>
    </row>
    <row r="297" spans="1:10" ht="22.8" x14ac:dyDescent="0.25">
      <c r="A297" s="114"/>
      <c r="B297" s="143"/>
      <c r="C297" s="114" t="s">
        <v>227</v>
      </c>
      <c r="D297" s="114" t="s">
        <v>244</v>
      </c>
      <c r="E297" s="77" t="s">
        <v>840</v>
      </c>
      <c r="F297" s="114" t="s">
        <v>238</v>
      </c>
      <c r="G297" s="115" t="s">
        <v>634</v>
      </c>
      <c r="H297" s="89">
        <v>16664.016</v>
      </c>
      <c r="I297" s="89">
        <v>536.09100000000001</v>
      </c>
      <c r="J297" s="89">
        <v>557.53399999999999</v>
      </c>
    </row>
    <row r="298" spans="1:10" ht="57" x14ac:dyDescent="0.25">
      <c r="A298" s="114"/>
      <c r="B298" s="143"/>
      <c r="C298" s="114" t="s">
        <v>227</v>
      </c>
      <c r="D298" s="114" t="s">
        <v>244</v>
      </c>
      <c r="E298" s="77" t="s">
        <v>733</v>
      </c>
      <c r="F298" s="114"/>
      <c r="G298" s="115" t="s">
        <v>732</v>
      </c>
      <c r="H298" s="89">
        <f>H299+H302+H305</f>
        <v>7703.4290000000001</v>
      </c>
      <c r="I298" s="89">
        <f t="shared" ref="I298:J298" si="87">I299+I302+I305</f>
        <v>6912.3339999999998</v>
      </c>
      <c r="J298" s="89">
        <f t="shared" si="87"/>
        <v>7188.7999999999993</v>
      </c>
    </row>
    <row r="299" spans="1:10" ht="91.2" x14ac:dyDescent="0.25">
      <c r="A299" s="114"/>
      <c r="B299" s="143"/>
      <c r="C299" s="114" t="s">
        <v>227</v>
      </c>
      <c r="D299" s="114" t="s">
        <v>244</v>
      </c>
      <c r="E299" s="77" t="s">
        <v>996</v>
      </c>
      <c r="F299" s="114"/>
      <c r="G299" s="115" t="s">
        <v>734</v>
      </c>
      <c r="H299" s="89">
        <f t="shared" ref="H299:J300" si="88">H300</f>
        <v>5981.8</v>
      </c>
      <c r="I299" s="89">
        <f t="shared" si="88"/>
        <v>6221.1</v>
      </c>
      <c r="J299" s="89">
        <f t="shared" si="88"/>
        <v>6469.9</v>
      </c>
    </row>
    <row r="300" spans="1:10" ht="45.6" x14ac:dyDescent="0.25">
      <c r="A300" s="114"/>
      <c r="B300" s="143"/>
      <c r="C300" s="114" t="s">
        <v>227</v>
      </c>
      <c r="D300" s="114" t="s">
        <v>244</v>
      </c>
      <c r="E300" s="77" t="s">
        <v>996</v>
      </c>
      <c r="F300" s="124" t="s">
        <v>236</v>
      </c>
      <c r="G300" s="132" t="s">
        <v>648</v>
      </c>
      <c r="H300" s="89">
        <f t="shared" si="88"/>
        <v>5981.8</v>
      </c>
      <c r="I300" s="89">
        <f t="shared" si="88"/>
        <v>6221.1</v>
      </c>
      <c r="J300" s="89">
        <f t="shared" si="88"/>
        <v>6469.9</v>
      </c>
    </row>
    <row r="301" spans="1:10" ht="22.8" x14ac:dyDescent="0.25">
      <c r="A301" s="114"/>
      <c r="B301" s="143"/>
      <c r="C301" s="114" t="s">
        <v>227</v>
      </c>
      <c r="D301" s="114" t="s">
        <v>244</v>
      </c>
      <c r="E301" s="77" t="s">
        <v>996</v>
      </c>
      <c r="F301" s="114" t="s">
        <v>238</v>
      </c>
      <c r="G301" s="115" t="s">
        <v>634</v>
      </c>
      <c r="H301" s="89">
        <v>5981.8</v>
      </c>
      <c r="I301" s="89">
        <v>6221.1</v>
      </c>
      <c r="J301" s="89">
        <v>6469.9</v>
      </c>
    </row>
    <row r="302" spans="1:10" ht="91.2" x14ac:dyDescent="0.25">
      <c r="A302" s="114"/>
      <c r="B302" s="143"/>
      <c r="C302" s="114" t="s">
        <v>227</v>
      </c>
      <c r="D302" s="114" t="s">
        <v>244</v>
      </c>
      <c r="E302" s="77" t="s">
        <v>997</v>
      </c>
      <c r="F302" s="114"/>
      <c r="G302" s="115" t="s">
        <v>736</v>
      </c>
      <c r="H302" s="89">
        <f t="shared" ref="H302:J303" si="89">H303</f>
        <v>664.6</v>
      </c>
      <c r="I302" s="89">
        <f t="shared" si="89"/>
        <v>691.2</v>
      </c>
      <c r="J302" s="89">
        <f t="shared" si="89"/>
        <v>718.9</v>
      </c>
    </row>
    <row r="303" spans="1:10" ht="45.6" x14ac:dyDescent="0.25">
      <c r="A303" s="114"/>
      <c r="B303" s="143"/>
      <c r="C303" s="114" t="s">
        <v>227</v>
      </c>
      <c r="D303" s="114" t="s">
        <v>244</v>
      </c>
      <c r="E303" s="77" t="s">
        <v>735</v>
      </c>
      <c r="F303" s="124" t="s">
        <v>236</v>
      </c>
      <c r="G303" s="132" t="s">
        <v>648</v>
      </c>
      <c r="H303" s="89">
        <f t="shared" si="89"/>
        <v>664.6</v>
      </c>
      <c r="I303" s="89">
        <f t="shared" si="89"/>
        <v>691.2</v>
      </c>
      <c r="J303" s="89">
        <f t="shared" si="89"/>
        <v>718.9</v>
      </c>
    </row>
    <row r="304" spans="1:10" ht="22.8" x14ac:dyDescent="0.25">
      <c r="A304" s="114"/>
      <c r="B304" s="143"/>
      <c r="C304" s="114" t="s">
        <v>227</v>
      </c>
      <c r="D304" s="114" t="s">
        <v>244</v>
      </c>
      <c r="E304" s="77" t="s">
        <v>997</v>
      </c>
      <c r="F304" s="114" t="s">
        <v>238</v>
      </c>
      <c r="G304" s="115" t="s">
        <v>634</v>
      </c>
      <c r="H304" s="89">
        <v>664.6</v>
      </c>
      <c r="I304" s="89">
        <v>691.2</v>
      </c>
      <c r="J304" s="89">
        <v>718.9</v>
      </c>
    </row>
    <row r="305" spans="1:12" ht="79.8" x14ac:dyDescent="0.25">
      <c r="A305" s="114"/>
      <c r="B305" s="143"/>
      <c r="C305" s="114" t="s">
        <v>227</v>
      </c>
      <c r="D305" s="114" t="s">
        <v>244</v>
      </c>
      <c r="E305" s="77" t="s">
        <v>842</v>
      </c>
      <c r="F305" s="114"/>
      <c r="G305" s="115" t="s">
        <v>841</v>
      </c>
      <c r="H305" s="89">
        <f>H306</f>
        <v>1057.029</v>
      </c>
      <c r="I305" s="89">
        <f t="shared" ref="I305:J306" si="90">I306</f>
        <v>3.4000000000000002E-2</v>
      </c>
      <c r="J305" s="89">
        <f t="shared" si="90"/>
        <v>0</v>
      </c>
    </row>
    <row r="306" spans="1:12" ht="45.6" x14ac:dyDescent="0.25">
      <c r="A306" s="114"/>
      <c r="B306" s="143"/>
      <c r="C306" s="114" t="s">
        <v>227</v>
      </c>
      <c r="D306" s="114" t="s">
        <v>244</v>
      </c>
      <c r="E306" s="77" t="s">
        <v>842</v>
      </c>
      <c r="F306" s="124" t="s">
        <v>236</v>
      </c>
      <c r="G306" s="132" t="s">
        <v>648</v>
      </c>
      <c r="H306" s="89">
        <f>H307</f>
        <v>1057.029</v>
      </c>
      <c r="I306" s="89">
        <f t="shared" si="90"/>
        <v>3.4000000000000002E-2</v>
      </c>
      <c r="J306" s="89">
        <f t="shared" si="90"/>
        <v>0</v>
      </c>
    </row>
    <row r="307" spans="1:12" ht="22.8" x14ac:dyDescent="0.25">
      <c r="A307" s="114"/>
      <c r="B307" s="143"/>
      <c r="C307" s="114" t="s">
        <v>227</v>
      </c>
      <c r="D307" s="114" t="s">
        <v>244</v>
      </c>
      <c r="E307" s="77" t="s">
        <v>842</v>
      </c>
      <c r="F307" s="114" t="s">
        <v>238</v>
      </c>
      <c r="G307" s="115" t="s">
        <v>634</v>
      </c>
      <c r="H307" s="89">
        <v>1057.029</v>
      </c>
      <c r="I307" s="89">
        <v>3.4000000000000002E-2</v>
      </c>
      <c r="J307" s="89">
        <v>0</v>
      </c>
    </row>
    <row r="308" spans="1:12" ht="119.25" customHeight="1" x14ac:dyDescent="0.25">
      <c r="A308" s="114"/>
      <c r="B308" s="143"/>
      <c r="C308" s="114" t="s">
        <v>227</v>
      </c>
      <c r="D308" s="114" t="s">
        <v>244</v>
      </c>
      <c r="E308" s="77" t="s">
        <v>1123</v>
      </c>
      <c r="F308" s="114"/>
      <c r="G308" s="115" t="s">
        <v>1122</v>
      </c>
      <c r="H308" s="89">
        <f>H309+H312+H315</f>
        <v>33495.792000000001</v>
      </c>
      <c r="I308" s="89">
        <f t="shared" ref="I308:J308" si="91">I309+I312+I315</f>
        <v>0</v>
      </c>
      <c r="J308" s="89">
        <f t="shared" si="91"/>
        <v>0</v>
      </c>
    </row>
    <row r="309" spans="1:12" ht="114" x14ac:dyDescent="0.25">
      <c r="A309" s="114"/>
      <c r="B309" s="143"/>
      <c r="C309" s="114" t="s">
        <v>227</v>
      </c>
      <c r="D309" s="114" t="s">
        <v>244</v>
      </c>
      <c r="E309" s="77" t="s">
        <v>1138</v>
      </c>
      <c r="F309" s="114"/>
      <c r="G309" s="115" t="s">
        <v>1137</v>
      </c>
      <c r="H309" s="89">
        <f>H310</f>
        <v>701.79200000000003</v>
      </c>
      <c r="I309" s="89">
        <f t="shared" ref="I309:J309" si="92">I310</f>
        <v>0</v>
      </c>
      <c r="J309" s="89">
        <f t="shared" si="92"/>
        <v>0</v>
      </c>
    </row>
    <row r="310" spans="1:12" ht="45.6" x14ac:dyDescent="0.25">
      <c r="A310" s="114"/>
      <c r="B310" s="143"/>
      <c r="C310" s="114" t="s">
        <v>227</v>
      </c>
      <c r="D310" s="114" t="s">
        <v>244</v>
      </c>
      <c r="E310" s="77" t="s">
        <v>1138</v>
      </c>
      <c r="F310" s="124" t="s">
        <v>236</v>
      </c>
      <c r="G310" s="132" t="s">
        <v>648</v>
      </c>
      <c r="H310" s="89">
        <f>H311</f>
        <v>701.79200000000003</v>
      </c>
      <c r="I310" s="89">
        <f t="shared" ref="I310" si="93">I311</f>
        <v>0</v>
      </c>
      <c r="J310" s="89">
        <f t="shared" ref="J310" si="94">J311</f>
        <v>0</v>
      </c>
    </row>
    <row r="311" spans="1:12" ht="22.8" x14ac:dyDescent="0.25">
      <c r="A311" s="114"/>
      <c r="B311" s="143"/>
      <c r="C311" s="114" t="s">
        <v>227</v>
      </c>
      <c r="D311" s="114" t="s">
        <v>244</v>
      </c>
      <c r="E311" s="77" t="s">
        <v>1138</v>
      </c>
      <c r="F311" s="114" t="s">
        <v>238</v>
      </c>
      <c r="G311" s="115" t="s">
        <v>634</v>
      </c>
      <c r="H311" s="89">
        <v>701.79200000000003</v>
      </c>
      <c r="I311" s="89">
        <v>0</v>
      </c>
      <c r="J311" s="89">
        <v>0</v>
      </c>
    </row>
    <row r="312" spans="1:12" ht="125.4" x14ac:dyDescent="0.25">
      <c r="A312" s="114"/>
      <c r="B312" s="143"/>
      <c r="C312" s="114" t="s">
        <v>227</v>
      </c>
      <c r="D312" s="114" t="s">
        <v>244</v>
      </c>
      <c r="E312" s="77" t="s">
        <v>1125</v>
      </c>
      <c r="F312" s="114"/>
      <c r="G312" s="115" t="s">
        <v>1124</v>
      </c>
      <c r="H312" s="89">
        <f>H313</f>
        <v>3279.4</v>
      </c>
      <c r="I312" s="89">
        <f t="shared" ref="I312:J313" si="95">I313</f>
        <v>0</v>
      </c>
      <c r="J312" s="89">
        <f t="shared" si="95"/>
        <v>0</v>
      </c>
    </row>
    <row r="313" spans="1:12" ht="45.6" x14ac:dyDescent="0.25">
      <c r="A313" s="114"/>
      <c r="B313" s="143"/>
      <c r="C313" s="114" t="s">
        <v>227</v>
      </c>
      <c r="D313" s="114" t="s">
        <v>244</v>
      </c>
      <c r="E313" s="77" t="s">
        <v>1125</v>
      </c>
      <c r="F313" s="124" t="s">
        <v>236</v>
      </c>
      <c r="G313" s="132" t="s">
        <v>648</v>
      </c>
      <c r="H313" s="89">
        <f>H314</f>
        <v>3279.4</v>
      </c>
      <c r="I313" s="89">
        <f t="shared" si="95"/>
        <v>0</v>
      </c>
      <c r="J313" s="89">
        <f t="shared" si="95"/>
        <v>0</v>
      </c>
    </row>
    <row r="314" spans="1:12" ht="22.8" x14ac:dyDescent="0.25">
      <c r="A314" s="114"/>
      <c r="B314" s="143"/>
      <c r="C314" s="114" t="s">
        <v>227</v>
      </c>
      <c r="D314" s="114" t="s">
        <v>244</v>
      </c>
      <c r="E314" s="77" t="s">
        <v>1125</v>
      </c>
      <c r="F314" s="114" t="s">
        <v>238</v>
      </c>
      <c r="G314" s="115" t="s">
        <v>634</v>
      </c>
      <c r="H314" s="89">
        <v>3279.4</v>
      </c>
      <c r="I314" s="89">
        <v>0</v>
      </c>
      <c r="J314" s="89">
        <v>0</v>
      </c>
    </row>
    <row r="315" spans="1:12" ht="125.4" x14ac:dyDescent="0.25">
      <c r="A315" s="114"/>
      <c r="B315" s="143"/>
      <c r="C315" s="114" t="s">
        <v>227</v>
      </c>
      <c r="D315" s="114" t="s">
        <v>244</v>
      </c>
      <c r="E315" s="77" t="s">
        <v>1163</v>
      </c>
      <c r="F315" s="114"/>
      <c r="G315" s="115" t="s">
        <v>1162</v>
      </c>
      <c r="H315" s="89">
        <f>H316</f>
        <v>29514.6</v>
      </c>
      <c r="I315" s="89">
        <f t="shared" ref="I315:J315" si="96">I316</f>
        <v>0</v>
      </c>
      <c r="J315" s="89">
        <f t="shared" si="96"/>
        <v>0</v>
      </c>
    </row>
    <row r="316" spans="1:12" ht="45.6" x14ac:dyDescent="0.25">
      <c r="A316" s="114"/>
      <c r="B316" s="143"/>
      <c r="C316" s="114" t="s">
        <v>227</v>
      </c>
      <c r="D316" s="114" t="s">
        <v>244</v>
      </c>
      <c r="E316" s="77" t="s">
        <v>1163</v>
      </c>
      <c r="F316" s="124" t="s">
        <v>236</v>
      </c>
      <c r="G316" s="132" t="s">
        <v>648</v>
      </c>
      <c r="H316" s="89">
        <f>H317</f>
        <v>29514.6</v>
      </c>
      <c r="I316" s="89">
        <f t="shared" ref="I316:J316" si="97">I317</f>
        <v>0</v>
      </c>
      <c r="J316" s="89">
        <f t="shared" si="97"/>
        <v>0</v>
      </c>
    </row>
    <row r="317" spans="1:12" ht="22.8" x14ac:dyDescent="0.25">
      <c r="A317" s="114"/>
      <c r="B317" s="143"/>
      <c r="C317" s="114" t="s">
        <v>227</v>
      </c>
      <c r="D317" s="114" t="s">
        <v>244</v>
      </c>
      <c r="E317" s="77" t="s">
        <v>1163</v>
      </c>
      <c r="F317" s="114" t="s">
        <v>238</v>
      </c>
      <c r="G317" s="115" t="s">
        <v>634</v>
      </c>
      <c r="H317" s="89">
        <v>29514.6</v>
      </c>
      <c r="I317" s="89">
        <v>0</v>
      </c>
      <c r="J317" s="89">
        <v>0</v>
      </c>
    </row>
    <row r="318" spans="1:12" ht="22.8" x14ac:dyDescent="0.25">
      <c r="A318" s="114"/>
      <c r="B318" s="143"/>
      <c r="C318" s="111" t="s">
        <v>227</v>
      </c>
      <c r="D318" s="111" t="s">
        <v>327</v>
      </c>
      <c r="E318" s="110"/>
      <c r="F318" s="111"/>
      <c r="G318" s="112" t="s">
        <v>27</v>
      </c>
      <c r="H318" s="91">
        <f>H319+H353</f>
        <v>2396.933</v>
      </c>
      <c r="I318" s="91">
        <f>I319+I353</f>
        <v>2273.0639999999999</v>
      </c>
      <c r="J318" s="91">
        <f>J319+J353</f>
        <v>2273.0639999999999</v>
      </c>
      <c r="K318" s="136">
        <v>2273.0639999999999</v>
      </c>
      <c r="L318" s="210">
        <f>K318-H318</f>
        <v>-123.86900000000014</v>
      </c>
    </row>
    <row r="319" spans="1:12" ht="45.6" x14ac:dyDescent="0.25">
      <c r="A319" s="114"/>
      <c r="B319" s="143"/>
      <c r="C319" s="145" t="s">
        <v>227</v>
      </c>
      <c r="D319" s="145">
        <v>12</v>
      </c>
      <c r="E319" s="163" t="s">
        <v>357</v>
      </c>
      <c r="F319" s="145"/>
      <c r="G319" s="146" t="s">
        <v>737</v>
      </c>
      <c r="H319" s="147">
        <f>H320</f>
        <v>2273.0639999999999</v>
      </c>
      <c r="I319" s="147">
        <f>I320</f>
        <v>2273.0639999999999</v>
      </c>
      <c r="J319" s="147">
        <f>J320</f>
        <v>2273.0639999999999</v>
      </c>
    </row>
    <row r="320" spans="1:12" ht="45.6" x14ac:dyDescent="0.25">
      <c r="A320" s="114"/>
      <c r="B320" s="143"/>
      <c r="C320" s="114" t="s">
        <v>227</v>
      </c>
      <c r="D320" s="114">
        <v>12</v>
      </c>
      <c r="E320" s="77" t="s">
        <v>358</v>
      </c>
      <c r="F320" s="114"/>
      <c r="G320" s="115" t="s">
        <v>832</v>
      </c>
      <c r="H320" s="89">
        <f>H321+H343</f>
        <v>2273.0639999999999</v>
      </c>
      <c r="I320" s="89">
        <f>I321+I343</f>
        <v>2273.0639999999999</v>
      </c>
      <c r="J320" s="89">
        <f>J321+J343</f>
        <v>2273.0639999999999</v>
      </c>
    </row>
    <row r="321" spans="1:10" ht="22.8" x14ac:dyDescent="0.25">
      <c r="A321" s="114"/>
      <c r="B321" s="143"/>
      <c r="C321" s="114" t="s">
        <v>227</v>
      </c>
      <c r="D321" s="114">
        <v>12</v>
      </c>
      <c r="E321" s="77" t="s">
        <v>359</v>
      </c>
      <c r="F321" s="114"/>
      <c r="G321" s="115" t="s">
        <v>91</v>
      </c>
      <c r="H321" s="89">
        <f>H322+H325+H328+H331+H334+H337+H340</f>
        <v>2252.0639999999999</v>
      </c>
      <c r="I321" s="89">
        <f t="shared" ref="I321:J321" si="98">I322+I325+I328+I331+I334+I337+I340</f>
        <v>2202.0839999999998</v>
      </c>
      <c r="J321" s="89">
        <f t="shared" si="98"/>
        <v>2202.0839999999998</v>
      </c>
    </row>
    <row r="322" spans="1:10" ht="159.6" x14ac:dyDescent="0.25">
      <c r="A322" s="114"/>
      <c r="B322" s="143"/>
      <c r="C322" s="114" t="s">
        <v>227</v>
      </c>
      <c r="D322" s="114">
        <v>12</v>
      </c>
      <c r="E322" s="77" t="s">
        <v>435</v>
      </c>
      <c r="F322" s="114"/>
      <c r="G322" s="149" t="s">
        <v>738</v>
      </c>
      <c r="H322" s="89">
        <f t="shared" ref="H322:J323" si="99">H323</f>
        <v>2000</v>
      </c>
      <c r="I322" s="89">
        <f t="shared" si="99"/>
        <v>2000</v>
      </c>
      <c r="J322" s="89">
        <f t="shared" si="99"/>
        <v>2000</v>
      </c>
    </row>
    <row r="323" spans="1:10" ht="22.8" x14ac:dyDescent="0.25">
      <c r="A323" s="114"/>
      <c r="B323" s="143"/>
      <c r="C323" s="114" t="s">
        <v>227</v>
      </c>
      <c r="D323" s="114">
        <v>12</v>
      </c>
      <c r="E323" s="77" t="s">
        <v>435</v>
      </c>
      <c r="F323" s="114" t="s">
        <v>242</v>
      </c>
      <c r="G323" s="115" t="s">
        <v>243</v>
      </c>
      <c r="H323" s="89">
        <f t="shared" si="99"/>
        <v>2000</v>
      </c>
      <c r="I323" s="89">
        <f t="shared" si="99"/>
        <v>2000</v>
      </c>
      <c r="J323" s="89">
        <f t="shared" si="99"/>
        <v>2000</v>
      </c>
    </row>
    <row r="324" spans="1:10" ht="91.2" x14ac:dyDescent="0.25">
      <c r="A324" s="114"/>
      <c r="B324" s="143"/>
      <c r="C324" s="114" t="s">
        <v>227</v>
      </c>
      <c r="D324" s="114">
        <v>12</v>
      </c>
      <c r="E324" s="77" t="s">
        <v>435</v>
      </c>
      <c r="F324" s="114">
        <v>813</v>
      </c>
      <c r="G324" s="115" t="s">
        <v>1170</v>
      </c>
      <c r="H324" s="89">
        <v>2000</v>
      </c>
      <c r="I324" s="89">
        <v>2000</v>
      </c>
      <c r="J324" s="89">
        <v>2000</v>
      </c>
    </row>
    <row r="325" spans="1:10" ht="34.200000000000003" x14ac:dyDescent="0.25">
      <c r="A325" s="114"/>
      <c r="B325" s="143"/>
      <c r="C325" s="114" t="s">
        <v>227</v>
      </c>
      <c r="D325" s="114">
        <v>12</v>
      </c>
      <c r="E325" s="77" t="s">
        <v>436</v>
      </c>
      <c r="F325" s="114"/>
      <c r="G325" s="115" t="s">
        <v>353</v>
      </c>
      <c r="H325" s="89">
        <f t="shared" ref="H325:J326" si="100">H326</f>
        <v>25</v>
      </c>
      <c r="I325" s="89">
        <f t="shared" si="100"/>
        <v>25</v>
      </c>
      <c r="J325" s="89">
        <f t="shared" si="100"/>
        <v>25</v>
      </c>
    </row>
    <row r="326" spans="1:10" ht="45.6" x14ac:dyDescent="0.25">
      <c r="A326" s="114"/>
      <c r="B326" s="143"/>
      <c r="C326" s="114" t="s">
        <v>227</v>
      </c>
      <c r="D326" s="114">
        <v>12</v>
      </c>
      <c r="E326" s="77" t="s">
        <v>436</v>
      </c>
      <c r="F326" s="124" t="s">
        <v>236</v>
      </c>
      <c r="G326" s="132" t="s">
        <v>648</v>
      </c>
      <c r="H326" s="89">
        <f t="shared" si="100"/>
        <v>25</v>
      </c>
      <c r="I326" s="89">
        <f t="shared" si="100"/>
        <v>25</v>
      </c>
      <c r="J326" s="89">
        <f t="shared" si="100"/>
        <v>25</v>
      </c>
    </row>
    <row r="327" spans="1:10" ht="22.8" x14ac:dyDescent="0.25">
      <c r="A327" s="114"/>
      <c r="B327" s="143"/>
      <c r="C327" s="114" t="s">
        <v>227</v>
      </c>
      <c r="D327" s="114">
        <v>12</v>
      </c>
      <c r="E327" s="77" t="s">
        <v>436</v>
      </c>
      <c r="F327" s="114" t="s">
        <v>238</v>
      </c>
      <c r="G327" s="115" t="s">
        <v>634</v>
      </c>
      <c r="H327" s="89">
        <v>25</v>
      </c>
      <c r="I327" s="89">
        <v>25</v>
      </c>
      <c r="J327" s="89">
        <v>25</v>
      </c>
    </row>
    <row r="328" spans="1:10" ht="45.6" x14ac:dyDescent="0.25">
      <c r="A328" s="114"/>
      <c r="B328" s="143"/>
      <c r="C328" s="114" t="s">
        <v>227</v>
      </c>
      <c r="D328" s="114">
        <v>12</v>
      </c>
      <c r="E328" s="77" t="s">
        <v>437</v>
      </c>
      <c r="F328" s="114"/>
      <c r="G328" s="115" t="s">
        <v>739</v>
      </c>
      <c r="H328" s="89">
        <f t="shared" ref="H328:J329" si="101">H329</f>
        <v>28.084</v>
      </c>
      <c r="I328" s="89">
        <f t="shared" si="101"/>
        <v>28.084</v>
      </c>
      <c r="J328" s="89">
        <f t="shared" si="101"/>
        <v>28.084</v>
      </c>
    </row>
    <row r="329" spans="1:10" ht="45.6" x14ac:dyDescent="0.25">
      <c r="A329" s="114"/>
      <c r="B329" s="143"/>
      <c r="C329" s="114" t="s">
        <v>227</v>
      </c>
      <c r="D329" s="114">
        <v>12</v>
      </c>
      <c r="E329" s="77" t="s">
        <v>437</v>
      </c>
      <c r="F329" s="124" t="s">
        <v>236</v>
      </c>
      <c r="G329" s="132" t="s">
        <v>648</v>
      </c>
      <c r="H329" s="89">
        <f t="shared" si="101"/>
        <v>28.084</v>
      </c>
      <c r="I329" s="89">
        <f t="shared" si="101"/>
        <v>28.084</v>
      </c>
      <c r="J329" s="89">
        <f t="shared" si="101"/>
        <v>28.084</v>
      </c>
    </row>
    <row r="330" spans="1:10" ht="22.8" x14ac:dyDescent="0.25">
      <c r="A330" s="114"/>
      <c r="B330" s="143"/>
      <c r="C330" s="114" t="s">
        <v>227</v>
      </c>
      <c r="D330" s="114">
        <v>12</v>
      </c>
      <c r="E330" s="77" t="s">
        <v>437</v>
      </c>
      <c r="F330" s="114" t="s">
        <v>238</v>
      </c>
      <c r="G330" s="115" t="s">
        <v>634</v>
      </c>
      <c r="H330" s="89">
        <v>28.084</v>
      </c>
      <c r="I330" s="89">
        <v>28.084</v>
      </c>
      <c r="J330" s="89">
        <v>28.084</v>
      </c>
    </row>
    <row r="331" spans="1:10" ht="34.200000000000003" x14ac:dyDescent="0.25">
      <c r="A331" s="114"/>
      <c r="B331" s="143"/>
      <c r="C331" s="114" t="s">
        <v>227</v>
      </c>
      <c r="D331" s="114">
        <v>12</v>
      </c>
      <c r="E331" s="77" t="s">
        <v>438</v>
      </c>
      <c r="F331" s="114"/>
      <c r="G331" s="115" t="s">
        <v>740</v>
      </c>
      <c r="H331" s="89">
        <f t="shared" ref="H331:J332" si="102">H332</f>
        <v>24</v>
      </c>
      <c r="I331" s="89">
        <f t="shared" si="102"/>
        <v>24</v>
      </c>
      <c r="J331" s="89">
        <f t="shared" si="102"/>
        <v>24</v>
      </c>
    </row>
    <row r="332" spans="1:10" ht="45.6" x14ac:dyDescent="0.25">
      <c r="A332" s="114"/>
      <c r="B332" s="143"/>
      <c r="C332" s="114" t="s">
        <v>227</v>
      </c>
      <c r="D332" s="114">
        <v>12</v>
      </c>
      <c r="E332" s="77" t="s">
        <v>438</v>
      </c>
      <c r="F332" s="124" t="s">
        <v>236</v>
      </c>
      <c r="G332" s="132" t="s">
        <v>648</v>
      </c>
      <c r="H332" s="89">
        <f t="shared" si="102"/>
        <v>24</v>
      </c>
      <c r="I332" s="89">
        <f t="shared" si="102"/>
        <v>24</v>
      </c>
      <c r="J332" s="89">
        <f t="shared" si="102"/>
        <v>24</v>
      </c>
    </row>
    <row r="333" spans="1:10" ht="22.8" x14ac:dyDescent="0.25">
      <c r="A333" s="114"/>
      <c r="B333" s="143"/>
      <c r="C333" s="114" t="s">
        <v>227</v>
      </c>
      <c r="D333" s="114">
        <v>12</v>
      </c>
      <c r="E333" s="77" t="s">
        <v>438</v>
      </c>
      <c r="F333" s="114" t="s">
        <v>238</v>
      </c>
      <c r="G333" s="115" t="s">
        <v>634</v>
      </c>
      <c r="H333" s="89">
        <v>24</v>
      </c>
      <c r="I333" s="89">
        <v>24</v>
      </c>
      <c r="J333" s="89">
        <v>24</v>
      </c>
    </row>
    <row r="334" spans="1:10" ht="45.6" x14ac:dyDescent="0.25">
      <c r="A334" s="114"/>
      <c r="B334" s="143"/>
      <c r="C334" s="114" t="s">
        <v>227</v>
      </c>
      <c r="D334" s="114">
        <v>12</v>
      </c>
      <c r="E334" s="77" t="s">
        <v>439</v>
      </c>
      <c r="F334" s="114"/>
      <c r="G334" s="115" t="s">
        <v>741</v>
      </c>
      <c r="H334" s="89">
        <f t="shared" ref="H334:J335" si="103">H335</f>
        <v>25</v>
      </c>
      <c r="I334" s="89">
        <f t="shared" si="103"/>
        <v>25</v>
      </c>
      <c r="J334" s="89">
        <f t="shared" si="103"/>
        <v>25</v>
      </c>
    </row>
    <row r="335" spans="1:10" ht="22.8" x14ac:dyDescent="0.25">
      <c r="A335" s="114"/>
      <c r="B335" s="143"/>
      <c r="C335" s="114" t="s">
        <v>227</v>
      </c>
      <c r="D335" s="114">
        <v>12</v>
      </c>
      <c r="E335" s="77" t="s">
        <v>439</v>
      </c>
      <c r="F335" s="124">
        <v>300</v>
      </c>
      <c r="G335" s="132" t="s">
        <v>14</v>
      </c>
      <c r="H335" s="89">
        <f t="shared" si="103"/>
        <v>25</v>
      </c>
      <c r="I335" s="89">
        <f t="shared" si="103"/>
        <v>25</v>
      </c>
      <c r="J335" s="89">
        <f t="shared" si="103"/>
        <v>25</v>
      </c>
    </row>
    <row r="336" spans="1:10" ht="12" x14ac:dyDescent="0.25">
      <c r="A336" s="114"/>
      <c r="B336" s="143"/>
      <c r="C336" s="114" t="s">
        <v>227</v>
      </c>
      <c r="D336" s="114">
        <v>12</v>
      </c>
      <c r="E336" s="77" t="s">
        <v>439</v>
      </c>
      <c r="F336" s="114">
        <v>360</v>
      </c>
      <c r="G336" s="115" t="s">
        <v>1028</v>
      </c>
      <c r="H336" s="89">
        <v>25</v>
      </c>
      <c r="I336" s="89">
        <v>25</v>
      </c>
      <c r="J336" s="89">
        <v>25</v>
      </c>
    </row>
    <row r="337" spans="1:10" ht="34.200000000000003" x14ac:dyDescent="0.25">
      <c r="A337" s="114"/>
      <c r="B337" s="143"/>
      <c r="C337" s="114" t="s">
        <v>227</v>
      </c>
      <c r="D337" s="114">
        <v>12</v>
      </c>
      <c r="E337" s="77" t="s">
        <v>694</v>
      </c>
      <c r="F337" s="114"/>
      <c r="G337" s="115" t="s">
        <v>742</v>
      </c>
      <c r="H337" s="89">
        <f t="shared" ref="H337:J338" si="104">H338</f>
        <v>99.98</v>
      </c>
      <c r="I337" s="89">
        <f t="shared" si="104"/>
        <v>100</v>
      </c>
      <c r="J337" s="89">
        <f t="shared" si="104"/>
        <v>100</v>
      </c>
    </row>
    <row r="338" spans="1:10" ht="45.6" x14ac:dyDescent="0.25">
      <c r="A338" s="114"/>
      <c r="B338" s="143"/>
      <c r="C338" s="114" t="s">
        <v>227</v>
      </c>
      <c r="D338" s="114">
        <v>12</v>
      </c>
      <c r="E338" s="77" t="s">
        <v>694</v>
      </c>
      <c r="F338" s="124" t="s">
        <v>236</v>
      </c>
      <c r="G338" s="132" t="s">
        <v>648</v>
      </c>
      <c r="H338" s="89">
        <f t="shared" si="104"/>
        <v>99.98</v>
      </c>
      <c r="I338" s="89">
        <f t="shared" si="104"/>
        <v>100</v>
      </c>
      <c r="J338" s="89">
        <f t="shared" si="104"/>
        <v>100</v>
      </c>
    </row>
    <row r="339" spans="1:10" ht="22.8" x14ac:dyDescent="0.25">
      <c r="A339" s="114"/>
      <c r="B339" s="143"/>
      <c r="C339" s="114" t="s">
        <v>227</v>
      </c>
      <c r="D339" s="114">
        <v>12</v>
      </c>
      <c r="E339" s="77" t="s">
        <v>694</v>
      </c>
      <c r="F339" s="114" t="s">
        <v>238</v>
      </c>
      <c r="G339" s="115" t="s">
        <v>634</v>
      </c>
      <c r="H339" s="89">
        <v>99.98</v>
      </c>
      <c r="I339" s="89">
        <v>100</v>
      </c>
      <c r="J339" s="89">
        <v>100</v>
      </c>
    </row>
    <row r="340" spans="1:10" ht="68.400000000000006" x14ac:dyDescent="0.25">
      <c r="A340" s="114"/>
      <c r="B340" s="143"/>
      <c r="C340" s="114" t="s">
        <v>227</v>
      </c>
      <c r="D340" s="114">
        <v>12</v>
      </c>
      <c r="E340" s="77" t="s">
        <v>1167</v>
      </c>
      <c r="F340" s="114"/>
      <c r="G340" s="115" t="s">
        <v>1128</v>
      </c>
      <c r="H340" s="89">
        <f>H341</f>
        <v>50</v>
      </c>
      <c r="I340" s="89">
        <f t="shared" ref="I340:J341" si="105">I341</f>
        <v>0</v>
      </c>
      <c r="J340" s="89">
        <f t="shared" si="105"/>
        <v>0</v>
      </c>
    </row>
    <row r="341" spans="1:10" ht="22.8" x14ac:dyDescent="0.25">
      <c r="A341" s="114"/>
      <c r="B341" s="143"/>
      <c r="C341" s="114" t="s">
        <v>227</v>
      </c>
      <c r="D341" s="114">
        <v>12</v>
      </c>
      <c r="E341" s="77" t="s">
        <v>1167</v>
      </c>
      <c r="F341" s="124" t="s">
        <v>236</v>
      </c>
      <c r="G341" s="132" t="s">
        <v>243</v>
      </c>
      <c r="H341" s="89">
        <f>H342</f>
        <v>50</v>
      </c>
      <c r="I341" s="89">
        <f t="shared" si="105"/>
        <v>0</v>
      </c>
      <c r="J341" s="89">
        <f t="shared" si="105"/>
        <v>0</v>
      </c>
    </row>
    <row r="342" spans="1:10" ht="22.8" x14ac:dyDescent="0.25">
      <c r="A342" s="114"/>
      <c r="B342" s="143"/>
      <c r="C342" s="114" t="s">
        <v>227</v>
      </c>
      <c r="D342" s="114">
        <v>12</v>
      </c>
      <c r="E342" s="77" t="s">
        <v>1167</v>
      </c>
      <c r="F342" s="114" t="s">
        <v>238</v>
      </c>
      <c r="G342" s="115" t="s">
        <v>634</v>
      </c>
      <c r="H342" s="89">
        <v>50</v>
      </c>
      <c r="I342" s="89">
        <v>0</v>
      </c>
      <c r="J342" s="89">
        <v>0</v>
      </c>
    </row>
    <row r="343" spans="1:10" ht="45.6" x14ac:dyDescent="0.25">
      <c r="A343" s="114"/>
      <c r="B343" s="143"/>
      <c r="C343" s="114" t="s">
        <v>227</v>
      </c>
      <c r="D343" s="114">
        <v>12</v>
      </c>
      <c r="E343" s="77" t="s">
        <v>360</v>
      </c>
      <c r="F343" s="114"/>
      <c r="G343" s="115" t="s">
        <v>833</v>
      </c>
      <c r="H343" s="89">
        <f>H344+H347+H351</f>
        <v>21</v>
      </c>
      <c r="I343" s="89">
        <f>I344+I347+I351+I340</f>
        <v>70.97999999999999</v>
      </c>
      <c r="J343" s="89">
        <f>J344+J347+J351+J340</f>
        <v>70.97999999999999</v>
      </c>
    </row>
    <row r="344" spans="1:10" ht="22.8" x14ac:dyDescent="0.25">
      <c r="A344" s="114"/>
      <c r="B344" s="143"/>
      <c r="C344" s="114" t="s">
        <v>227</v>
      </c>
      <c r="D344" s="114">
        <v>12</v>
      </c>
      <c r="E344" s="77" t="s">
        <v>440</v>
      </c>
      <c r="F344" s="114"/>
      <c r="G344" s="115" t="s">
        <v>836</v>
      </c>
      <c r="H344" s="89">
        <f t="shared" ref="H344:J345" si="106">H345</f>
        <v>1</v>
      </c>
      <c r="I344" s="89">
        <f t="shared" si="106"/>
        <v>1</v>
      </c>
      <c r="J344" s="89">
        <f t="shared" si="106"/>
        <v>1</v>
      </c>
    </row>
    <row r="345" spans="1:10" ht="45.6" x14ac:dyDescent="0.25">
      <c r="A345" s="114"/>
      <c r="B345" s="143"/>
      <c r="C345" s="114" t="s">
        <v>227</v>
      </c>
      <c r="D345" s="114">
        <v>12</v>
      </c>
      <c r="E345" s="77" t="s">
        <v>440</v>
      </c>
      <c r="F345" s="124" t="s">
        <v>236</v>
      </c>
      <c r="G345" s="132" t="s">
        <v>648</v>
      </c>
      <c r="H345" s="89">
        <f t="shared" si="106"/>
        <v>1</v>
      </c>
      <c r="I345" s="89">
        <f t="shared" si="106"/>
        <v>1</v>
      </c>
      <c r="J345" s="89">
        <f t="shared" si="106"/>
        <v>1</v>
      </c>
    </row>
    <row r="346" spans="1:10" ht="22.8" x14ac:dyDescent="0.25">
      <c r="A346" s="114"/>
      <c r="B346" s="143"/>
      <c r="C346" s="114" t="s">
        <v>227</v>
      </c>
      <c r="D346" s="114">
        <v>12</v>
      </c>
      <c r="E346" s="77" t="s">
        <v>440</v>
      </c>
      <c r="F346" s="114" t="s">
        <v>238</v>
      </c>
      <c r="G346" s="115" t="s">
        <v>634</v>
      </c>
      <c r="H346" s="89">
        <v>1</v>
      </c>
      <c r="I346" s="89">
        <v>1</v>
      </c>
      <c r="J346" s="89">
        <v>1</v>
      </c>
    </row>
    <row r="347" spans="1:10" ht="91.2" x14ac:dyDescent="0.25">
      <c r="A347" s="114"/>
      <c r="B347" s="143"/>
      <c r="C347" s="114" t="s">
        <v>227</v>
      </c>
      <c r="D347" s="114">
        <v>12</v>
      </c>
      <c r="E347" s="77" t="s">
        <v>640</v>
      </c>
      <c r="F347" s="114"/>
      <c r="G347" s="115" t="s">
        <v>743</v>
      </c>
      <c r="H347" s="89">
        <f t="shared" ref="H347:J348" si="107">H348</f>
        <v>20</v>
      </c>
      <c r="I347" s="89">
        <f t="shared" si="107"/>
        <v>20</v>
      </c>
      <c r="J347" s="89">
        <f t="shared" si="107"/>
        <v>20</v>
      </c>
    </row>
    <row r="348" spans="1:10" ht="45.6" x14ac:dyDescent="0.25">
      <c r="A348" s="114"/>
      <c r="B348" s="143"/>
      <c r="C348" s="114" t="s">
        <v>227</v>
      </c>
      <c r="D348" s="114">
        <v>12</v>
      </c>
      <c r="E348" s="77" t="s">
        <v>640</v>
      </c>
      <c r="F348" s="124" t="s">
        <v>236</v>
      </c>
      <c r="G348" s="132" t="s">
        <v>648</v>
      </c>
      <c r="H348" s="89">
        <f t="shared" si="107"/>
        <v>20</v>
      </c>
      <c r="I348" s="89">
        <f t="shared" si="107"/>
        <v>20</v>
      </c>
      <c r="J348" s="89">
        <f t="shared" si="107"/>
        <v>20</v>
      </c>
    </row>
    <row r="349" spans="1:10" ht="22.8" x14ac:dyDescent="0.25">
      <c r="A349" s="114"/>
      <c r="B349" s="143"/>
      <c r="C349" s="114" t="s">
        <v>227</v>
      </c>
      <c r="D349" s="114">
        <v>12</v>
      </c>
      <c r="E349" s="77" t="s">
        <v>640</v>
      </c>
      <c r="F349" s="114" t="s">
        <v>238</v>
      </c>
      <c r="G349" s="115" t="s">
        <v>634</v>
      </c>
      <c r="H349" s="89">
        <v>20</v>
      </c>
      <c r="I349" s="89">
        <v>20</v>
      </c>
      <c r="J349" s="89">
        <v>20</v>
      </c>
    </row>
    <row r="350" spans="1:10" ht="34.200000000000003" x14ac:dyDescent="0.25">
      <c r="A350" s="114"/>
      <c r="B350" s="143"/>
      <c r="C350" s="114" t="s">
        <v>227</v>
      </c>
      <c r="D350" s="114">
        <v>12</v>
      </c>
      <c r="E350" s="77" t="s">
        <v>653</v>
      </c>
      <c r="F350" s="114"/>
      <c r="G350" s="115" t="s">
        <v>654</v>
      </c>
      <c r="H350" s="89">
        <f t="shared" ref="H350:J351" si="108">H351</f>
        <v>0</v>
      </c>
      <c r="I350" s="89">
        <f t="shared" si="108"/>
        <v>49.98</v>
      </c>
      <c r="J350" s="89">
        <f t="shared" si="108"/>
        <v>49.98</v>
      </c>
    </row>
    <row r="351" spans="1:10" ht="22.8" x14ac:dyDescent="0.25">
      <c r="A351" s="114"/>
      <c r="B351" s="143"/>
      <c r="C351" s="114" t="s">
        <v>227</v>
      </c>
      <c r="D351" s="114">
        <v>12</v>
      </c>
      <c r="E351" s="77" t="s">
        <v>653</v>
      </c>
      <c r="F351" s="124" t="s">
        <v>236</v>
      </c>
      <c r="G351" s="132" t="s">
        <v>243</v>
      </c>
      <c r="H351" s="89">
        <f t="shared" si="108"/>
        <v>0</v>
      </c>
      <c r="I351" s="89">
        <f t="shared" si="108"/>
        <v>49.98</v>
      </c>
      <c r="J351" s="89">
        <f t="shared" si="108"/>
        <v>49.98</v>
      </c>
    </row>
    <row r="352" spans="1:10" ht="22.8" x14ac:dyDescent="0.25">
      <c r="A352" s="114"/>
      <c r="B352" s="143"/>
      <c r="C352" s="114" t="s">
        <v>227</v>
      </c>
      <c r="D352" s="114">
        <v>12</v>
      </c>
      <c r="E352" s="77" t="s">
        <v>653</v>
      </c>
      <c r="F352" s="114" t="s">
        <v>238</v>
      </c>
      <c r="G352" s="115" t="s">
        <v>634</v>
      </c>
      <c r="H352" s="89">
        <v>0</v>
      </c>
      <c r="I352" s="89">
        <v>49.98</v>
      </c>
      <c r="J352" s="89">
        <v>49.98</v>
      </c>
    </row>
    <row r="353" spans="1:12" ht="57" x14ac:dyDescent="0.25">
      <c r="A353" s="114"/>
      <c r="B353" s="143"/>
      <c r="C353" s="145" t="s">
        <v>227</v>
      </c>
      <c r="D353" s="145" t="s">
        <v>327</v>
      </c>
      <c r="E353" s="144" t="s">
        <v>780</v>
      </c>
      <c r="F353" s="145"/>
      <c r="G353" s="146" t="s">
        <v>782</v>
      </c>
      <c r="H353" s="89">
        <f>H354</f>
        <v>123.869</v>
      </c>
      <c r="I353" s="89">
        <f t="shared" ref="I353:J357" si="109">I354</f>
        <v>0</v>
      </c>
      <c r="J353" s="89">
        <f t="shared" si="109"/>
        <v>0</v>
      </c>
    </row>
    <row r="354" spans="1:12" ht="45.6" x14ac:dyDescent="0.25">
      <c r="A354" s="114"/>
      <c r="B354" s="143"/>
      <c r="C354" s="114" t="s">
        <v>227</v>
      </c>
      <c r="D354" s="114" t="s">
        <v>327</v>
      </c>
      <c r="E354" s="113" t="s">
        <v>811</v>
      </c>
      <c r="F354" s="114"/>
      <c r="G354" s="115" t="s">
        <v>959</v>
      </c>
      <c r="H354" s="89">
        <f>H355</f>
        <v>123.869</v>
      </c>
      <c r="I354" s="89">
        <f t="shared" si="109"/>
        <v>0</v>
      </c>
      <c r="J354" s="89">
        <f t="shared" si="109"/>
        <v>0</v>
      </c>
    </row>
    <row r="355" spans="1:12" ht="57" x14ac:dyDescent="0.25">
      <c r="A355" s="114"/>
      <c r="B355" s="143"/>
      <c r="C355" s="114" t="s">
        <v>227</v>
      </c>
      <c r="D355" s="114" t="s">
        <v>327</v>
      </c>
      <c r="E355" s="113" t="s">
        <v>812</v>
      </c>
      <c r="F355" s="114"/>
      <c r="G355" s="115" t="s">
        <v>961</v>
      </c>
      <c r="H355" s="89">
        <f>H356</f>
        <v>123.869</v>
      </c>
      <c r="I355" s="89">
        <f t="shared" si="109"/>
        <v>0</v>
      </c>
      <c r="J355" s="89">
        <f t="shared" si="109"/>
        <v>0</v>
      </c>
    </row>
    <row r="356" spans="1:12" ht="45.6" x14ac:dyDescent="0.25">
      <c r="A356" s="114"/>
      <c r="B356" s="143"/>
      <c r="C356" s="114" t="s">
        <v>227</v>
      </c>
      <c r="D356" s="114" t="s">
        <v>327</v>
      </c>
      <c r="E356" s="113" t="s">
        <v>1127</v>
      </c>
      <c r="F356" s="114"/>
      <c r="G356" s="115" t="s">
        <v>1126</v>
      </c>
      <c r="H356" s="89">
        <f>H357</f>
        <v>123.869</v>
      </c>
      <c r="I356" s="89">
        <f t="shared" si="109"/>
        <v>0</v>
      </c>
      <c r="J356" s="89">
        <f t="shared" si="109"/>
        <v>0</v>
      </c>
    </row>
    <row r="357" spans="1:12" ht="22.8" x14ac:dyDescent="0.25">
      <c r="A357" s="114"/>
      <c r="B357" s="143"/>
      <c r="C357" s="114" t="s">
        <v>227</v>
      </c>
      <c r="D357" s="114" t="s">
        <v>327</v>
      </c>
      <c r="E357" s="113" t="s">
        <v>1127</v>
      </c>
      <c r="F357" s="124" t="s">
        <v>236</v>
      </c>
      <c r="G357" s="132" t="s">
        <v>243</v>
      </c>
      <c r="H357" s="89">
        <f>H358</f>
        <v>123.869</v>
      </c>
      <c r="I357" s="89">
        <f t="shared" si="109"/>
        <v>0</v>
      </c>
      <c r="J357" s="89">
        <f t="shared" si="109"/>
        <v>0</v>
      </c>
    </row>
    <row r="358" spans="1:12" ht="22.8" x14ac:dyDescent="0.25">
      <c r="A358" s="114"/>
      <c r="B358" s="143"/>
      <c r="C358" s="114" t="s">
        <v>227</v>
      </c>
      <c r="D358" s="114" t="s">
        <v>327</v>
      </c>
      <c r="E358" s="113" t="s">
        <v>1127</v>
      </c>
      <c r="F358" s="114" t="s">
        <v>238</v>
      </c>
      <c r="G358" s="115" t="s">
        <v>634</v>
      </c>
      <c r="H358" s="89">
        <v>123.869</v>
      </c>
      <c r="I358" s="89">
        <v>0</v>
      </c>
      <c r="J358" s="89">
        <v>0</v>
      </c>
    </row>
    <row r="359" spans="1:12" ht="24" x14ac:dyDescent="0.25">
      <c r="A359" s="114"/>
      <c r="B359" s="143"/>
      <c r="C359" s="116" t="s">
        <v>26</v>
      </c>
      <c r="D359" s="116" t="s">
        <v>228</v>
      </c>
      <c r="E359" s="176"/>
      <c r="F359" s="143"/>
      <c r="G359" s="171" t="s">
        <v>258</v>
      </c>
      <c r="H359" s="128">
        <f>H360+H373+H447+H547</f>
        <v>694705.04099999997</v>
      </c>
      <c r="I359" s="128">
        <f>I360+I373+I447+I547</f>
        <v>360610.40700000001</v>
      </c>
      <c r="J359" s="128">
        <f>J360+J373+J447+J547</f>
        <v>229614.22400000002</v>
      </c>
    </row>
    <row r="360" spans="1:12" ht="12" x14ac:dyDescent="0.25">
      <c r="A360" s="114"/>
      <c r="B360" s="143"/>
      <c r="C360" s="110" t="s">
        <v>26</v>
      </c>
      <c r="D360" s="110" t="s">
        <v>234</v>
      </c>
      <c r="E360" s="177"/>
      <c r="F360" s="110"/>
      <c r="G360" s="112" t="s">
        <v>633</v>
      </c>
      <c r="H360" s="91">
        <f>H361</f>
        <v>19539.984</v>
      </c>
      <c r="I360" s="91">
        <f t="shared" ref="I360:J360" si="110">I361</f>
        <v>5065.3780000000006</v>
      </c>
      <c r="J360" s="91">
        <f t="shared" si="110"/>
        <v>5065.3780000000006</v>
      </c>
      <c r="K360" s="136">
        <v>13987.245000000001</v>
      </c>
      <c r="L360" s="210">
        <f>K360-H360</f>
        <v>-5552.7389999999996</v>
      </c>
    </row>
    <row r="361" spans="1:12" ht="68.400000000000006" x14ac:dyDescent="0.25">
      <c r="A361" s="114"/>
      <c r="B361" s="143"/>
      <c r="C361" s="144" t="s">
        <v>26</v>
      </c>
      <c r="D361" s="144" t="s">
        <v>234</v>
      </c>
      <c r="E361" s="163" t="s">
        <v>251</v>
      </c>
      <c r="F361" s="145"/>
      <c r="G361" s="146" t="s">
        <v>977</v>
      </c>
      <c r="H361" s="147">
        <f t="shared" ref="H361:J362" si="111">H362</f>
        <v>19539.984</v>
      </c>
      <c r="I361" s="147">
        <f t="shared" si="111"/>
        <v>5065.3780000000006</v>
      </c>
      <c r="J361" s="147">
        <f t="shared" si="111"/>
        <v>5065.3780000000006</v>
      </c>
    </row>
    <row r="362" spans="1:12" ht="57" x14ac:dyDescent="0.25">
      <c r="A362" s="114"/>
      <c r="B362" s="143"/>
      <c r="C362" s="113" t="s">
        <v>26</v>
      </c>
      <c r="D362" s="113" t="s">
        <v>234</v>
      </c>
      <c r="E362" s="77" t="s">
        <v>252</v>
      </c>
      <c r="F362" s="114"/>
      <c r="G362" s="115" t="s">
        <v>850</v>
      </c>
      <c r="H362" s="89">
        <f>H363</f>
        <v>19539.984</v>
      </c>
      <c r="I362" s="89">
        <f t="shared" si="111"/>
        <v>5065.3780000000006</v>
      </c>
      <c r="J362" s="89">
        <f t="shared" si="111"/>
        <v>5065.3780000000006</v>
      </c>
    </row>
    <row r="363" spans="1:12" ht="45.6" x14ac:dyDescent="0.25">
      <c r="A363" s="114"/>
      <c r="B363" s="143"/>
      <c r="C363" s="113" t="s">
        <v>26</v>
      </c>
      <c r="D363" s="113" t="s">
        <v>234</v>
      </c>
      <c r="E363" s="77" t="s">
        <v>852</v>
      </c>
      <c r="F363" s="114"/>
      <c r="G363" s="115" t="s">
        <v>851</v>
      </c>
      <c r="H363" s="89">
        <f>H364+H367</f>
        <v>19539.984</v>
      </c>
      <c r="I363" s="89">
        <f t="shared" ref="I363:J363" si="112">I364+I367</f>
        <v>5065.3780000000006</v>
      </c>
      <c r="J363" s="89">
        <f t="shared" si="112"/>
        <v>5065.3780000000006</v>
      </c>
    </row>
    <row r="364" spans="1:12" ht="57" x14ac:dyDescent="0.25">
      <c r="A364" s="114"/>
      <c r="B364" s="143"/>
      <c r="C364" s="113" t="s">
        <v>26</v>
      </c>
      <c r="D364" s="113" t="s">
        <v>234</v>
      </c>
      <c r="E364" s="77" t="s">
        <v>854</v>
      </c>
      <c r="F364" s="114"/>
      <c r="G364" s="115" t="s">
        <v>853</v>
      </c>
      <c r="H364" s="89">
        <f t="shared" ref="H364:J365" si="113">H365</f>
        <v>12028.715</v>
      </c>
      <c r="I364" s="89">
        <f t="shared" si="113"/>
        <v>4088.4720000000002</v>
      </c>
      <c r="J364" s="89">
        <f t="shared" si="113"/>
        <v>4088.4720000000002</v>
      </c>
    </row>
    <row r="365" spans="1:12" ht="45.6" x14ac:dyDescent="0.25">
      <c r="A365" s="114"/>
      <c r="B365" s="143"/>
      <c r="C365" s="113" t="s">
        <v>26</v>
      </c>
      <c r="D365" s="113" t="s">
        <v>234</v>
      </c>
      <c r="E365" s="77" t="s">
        <v>854</v>
      </c>
      <c r="F365" s="124" t="s">
        <v>236</v>
      </c>
      <c r="G365" s="132" t="s">
        <v>648</v>
      </c>
      <c r="H365" s="89">
        <f t="shared" si="113"/>
        <v>12028.715</v>
      </c>
      <c r="I365" s="89">
        <f t="shared" si="113"/>
        <v>4088.4720000000002</v>
      </c>
      <c r="J365" s="89">
        <f t="shared" si="113"/>
        <v>4088.4720000000002</v>
      </c>
    </row>
    <row r="366" spans="1:12" ht="22.8" x14ac:dyDescent="0.25">
      <c r="A366" s="114"/>
      <c r="B366" s="143"/>
      <c r="C366" s="113" t="s">
        <v>26</v>
      </c>
      <c r="D366" s="113" t="s">
        <v>234</v>
      </c>
      <c r="E366" s="77" t="s">
        <v>854</v>
      </c>
      <c r="F366" s="114" t="s">
        <v>238</v>
      </c>
      <c r="G366" s="115" t="s">
        <v>634</v>
      </c>
      <c r="H366" s="89">
        <v>12028.715</v>
      </c>
      <c r="I366" s="89">
        <v>4088.4720000000002</v>
      </c>
      <c r="J366" s="89">
        <v>4088.4720000000002</v>
      </c>
    </row>
    <row r="367" spans="1:12" ht="45.6" x14ac:dyDescent="0.25">
      <c r="A367" s="114"/>
      <c r="B367" s="143"/>
      <c r="C367" s="113" t="s">
        <v>26</v>
      </c>
      <c r="D367" s="113" t="s">
        <v>234</v>
      </c>
      <c r="E367" s="77" t="s">
        <v>856</v>
      </c>
      <c r="F367" s="113"/>
      <c r="G367" s="115" t="s">
        <v>855</v>
      </c>
      <c r="H367" s="89">
        <f>H368+H371</f>
        <v>7511.2690000000002</v>
      </c>
      <c r="I367" s="89">
        <f>I368+I371</f>
        <v>976.90599999999995</v>
      </c>
      <c r="J367" s="89">
        <f>J368+J371</f>
        <v>976.90599999999995</v>
      </c>
    </row>
    <row r="368" spans="1:12" ht="45.6" x14ac:dyDescent="0.25">
      <c r="A368" s="114"/>
      <c r="B368" s="143"/>
      <c r="C368" s="113" t="s">
        <v>26</v>
      </c>
      <c r="D368" s="113" t="s">
        <v>234</v>
      </c>
      <c r="E368" s="77" t="s">
        <v>856</v>
      </c>
      <c r="F368" s="124" t="s">
        <v>236</v>
      </c>
      <c r="G368" s="132" t="s">
        <v>648</v>
      </c>
      <c r="H368" s="89">
        <f>H369+H370</f>
        <v>7506.0439999999999</v>
      </c>
      <c r="I368" s="89">
        <f t="shared" ref="I368:J368" si="114">I369+I370</f>
        <v>976.90599999999995</v>
      </c>
      <c r="J368" s="89">
        <f t="shared" si="114"/>
        <v>976.90599999999995</v>
      </c>
    </row>
    <row r="369" spans="1:12" ht="22.8" x14ac:dyDescent="0.25">
      <c r="A369" s="114"/>
      <c r="B369" s="143"/>
      <c r="C369" s="113" t="s">
        <v>26</v>
      </c>
      <c r="D369" s="113" t="s">
        <v>234</v>
      </c>
      <c r="E369" s="77" t="s">
        <v>856</v>
      </c>
      <c r="F369" s="114" t="s">
        <v>238</v>
      </c>
      <c r="G369" s="115" t="s">
        <v>634</v>
      </c>
      <c r="H369" s="89">
        <v>7305.2380000000003</v>
      </c>
      <c r="I369" s="89">
        <v>592.1</v>
      </c>
      <c r="J369" s="89">
        <v>592.1</v>
      </c>
    </row>
    <row r="370" spans="1:12" ht="22.8" x14ac:dyDescent="0.25">
      <c r="A370" s="114"/>
      <c r="B370" s="143"/>
      <c r="C370" s="113" t="s">
        <v>26</v>
      </c>
      <c r="D370" s="113" t="s">
        <v>234</v>
      </c>
      <c r="E370" s="77" t="s">
        <v>856</v>
      </c>
      <c r="F370" s="114">
        <v>247</v>
      </c>
      <c r="G370" s="115" t="s">
        <v>673</v>
      </c>
      <c r="H370" s="89">
        <v>200.80600000000001</v>
      </c>
      <c r="I370" s="89">
        <v>384.80599999999998</v>
      </c>
      <c r="J370" s="89">
        <v>384.80599999999998</v>
      </c>
    </row>
    <row r="371" spans="1:12" ht="22.8" x14ac:dyDescent="0.25">
      <c r="A371" s="114"/>
      <c r="B371" s="143"/>
      <c r="C371" s="113" t="s">
        <v>26</v>
      </c>
      <c r="D371" s="113" t="s">
        <v>234</v>
      </c>
      <c r="E371" s="77" t="s">
        <v>856</v>
      </c>
      <c r="F371" s="114" t="s">
        <v>242</v>
      </c>
      <c r="G371" s="115" t="s">
        <v>243</v>
      </c>
      <c r="H371" s="89">
        <f>H372</f>
        <v>5.2249999999999996</v>
      </c>
      <c r="I371" s="89">
        <f t="shared" ref="I371:J371" si="115">I372</f>
        <v>0</v>
      </c>
      <c r="J371" s="89">
        <f t="shared" si="115"/>
        <v>0</v>
      </c>
    </row>
    <row r="372" spans="1:12" ht="12" x14ac:dyDescent="0.25">
      <c r="A372" s="114"/>
      <c r="B372" s="143"/>
      <c r="C372" s="113" t="s">
        <v>26</v>
      </c>
      <c r="D372" s="113" t="s">
        <v>234</v>
      </c>
      <c r="E372" s="77" t="s">
        <v>856</v>
      </c>
      <c r="F372" s="114">
        <v>853</v>
      </c>
      <c r="G372" s="115" t="s">
        <v>687</v>
      </c>
      <c r="H372" s="89">
        <v>5.2249999999999996</v>
      </c>
      <c r="I372" s="89">
        <v>0</v>
      </c>
      <c r="J372" s="89">
        <v>0</v>
      </c>
    </row>
    <row r="373" spans="1:12" ht="12" x14ac:dyDescent="0.25">
      <c r="A373" s="114"/>
      <c r="B373" s="143"/>
      <c r="C373" s="110" t="s">
        <v>26</v>
      </c>
      <c r="D373" s="110" t="s">
        <v>274</v>
      </c>
      <c r="E373" s="177"/>
      <c r="F373" s="111"/>
      <c r="G373" s="112" t="s">
        <v>272</v>
      </c>
      <c r="H373" s="91">
        <f>H374+H442</f>
        <v>363210.51500000001</v>
      </c>
      <c r="I373" s="91">
        <f>I374+I442</f>
        <v>135032.55799999999</v>
      </c>
      <c r="J373" s="91">
        <f>J374+J442</f>
        <v>4036.375</v>
      </c>
      <c r="K373" s="136">
        <v>354976.79100000003</v>
      </c>
      <c r="L373" s="210">
        <f>K373-H373</f>
        <v>-8233.7239999999874</v>
      </c>
    </row>
    <row r="374" spans="1:12" ht="68.400000000000006" x14ac:dyDescent="0.25">
      <c r="A374" s="114"/>
      <c r="B374" s="143"/>
      <c r="C374" s="144" t="s">
        <v>26</v>
      </c>
      <c r="D374" s="144" t="s">
        <v>274</v>
      </c>
      <c r="E374" s="163" t="s">
        <v>251</v>
      </c>
      <c r="F374" s="145"/>
      <c r="G374" s="146" t="s">
        <v>977</v>
      </c>
      <c r="H374" s="147">
        <f t="shared" ref="H374:J374" si="116">H375</f>
        <v>362860.7</v>
      </c>
      <c r="I374" s="147">
        <f t="shared" si="116"/>
        <v>135032.55799999999</v>
      </c>
      <c r="J374" s="147">
        <f t="shared" si="116"/>
        <v>4036.375</v>
      </c>
    </row>
    <row r="375" spans="1:12" ht="57" x14ac:dyDescent="0.25">
      <c r="A375" s="114"/>
      <c r="B375" s="143"/>
      <c r="C375" s="113" t="s">
        <v>26</v>
      </c>
      <c r="D375" s="113" t="s">
        <v>274</v>
      </c>
      <c r="E375" s="77" t="s">
        <v>252</v>
      </c>
      <c r="F375" s="114"/>
      <c r="G375" s="115" t="s">
        <v>850</v>
      </c>
      <c r="H375" s="89">
        <f>H376+H388</f>
        <v>362860.7</v>
      </c>
      <c r="I375" s="89">
        <f t="shared" ref="I375:J375" si="117">I376+I388</f>
        <v>135032.55799999999</v>
      </c>
      <c r="J375" s="89">
        <f t="shared" si="117"/>
        <v>4036.375</v>
      </c>
    </row>
    <row r="376" spans="1:12" ht="45.6" x14ac:dyDescent="0.25">
      <c r="A376" s="114"/>
      <c r="B376" s="143"/>
      <c r="C376" s="113" t="s">
        <v>26</v>
      </c>
      <c r="D376" s="113" t="s">
        <v>274</v>
      </c>
      <c r="E376" s="77" t="s">
        <v>253</v>
      </c>
      <c r="F376" s="114"/>
      <c r="G376" s="115" t="s">
        <v>857</v>
      </c>
      <c r="H376" s="89">
        <f>H377+H382+H385</f>
        <v>40996.065999999999</v>
      </c>
      <c r="I376" s="89">
        <f t="shared" ref="I376:J376" si="118">I377+I382+I385</f>
        <v>87729.222999999998</v>
      </c>
      <c r="J376" s="89">
        <f t="shared" si="118"/>
        <v>0</v>
      </c>
    </row>
    <row r="377" spans="1:12" ht="57" x14ac:dyDescent="0.25">
      <c r="A377" s="114"/>
      <c r="B377" s="143"/>
      <c r="C377" s="113" t="s">
        <v>26</v>
      </c>
      <c r="D377" s="113" t="s">
        <v>274</v>
      </c>
      <c r="E377" s="150" t="s">
        <v>429</v>
      </c>
      <c r="F377" s="114"/>
      <c r="G377" s="115" t="s">
        <v>858</v>
      </c>
      <c r="H377" s="89">
        <f>H378+H380</f>
        <v>1461.732</v>
      </c>
      <c r="I377" s="89">
        <f t="shared" ref="I377:J378" si="119">I378</f>
        <v>0</v>
      </c>
      <c r="J377" s="89">
        <f t="shared" si="119"/>
        <v>0</v>
      </c>
    </row>
    <row r="378" spans="1:12" ht="45.6" x14ac:dyDescent="0.25">
      <c r="A378" s="114"/>
      <c r="B378" s="143"/>
      <c r="C378" s="113" t="s">
        <v>26</v>
      </c>
      <c r="D378" s="113" t="s">
        <v>274</v>
      </c>
      <c r="E378" s="150" t="s">
        <v>429</v>
      </c>
      <c r="F378" s="124" t="s">
        <v>236</v>
      </c>
      <c r="G378" s="132" t="s">
        <v>648</v>
      </c>
      <c r="H378" s="89">
        <f>H379</f>
        <v>758.77300000000002</v>
      </c>
      <c r="I378" s="89">
        <f t="shared" si="119"/>
        <v>0</v>
      </c>
      <c r="J378" s="89">
        <f t="shared" si="119"/>
        <v>0</v>
      </c>
    </row>
    <row r="379" spans="1:12" ht="22.8" x14ac:dyDescent="0.25">
      <c r="A379" s="114"/>
      <c r="B379" s="143"/>
      <c r="C379" s="113" t="s">
        <v>26</v>
      </c>
      <c r="D379" s="113" t="s">
        <v>274</v>
      </c>
      <c r="E379" s="150" t="s">
        <v>429</v>
      </c>
      <c r="F379" s="114" t="s">
        <v>238</v>
      </c>
      <c r="G379" s="115" t="s">
        <v>634</v>
      </c>
      <c r="H379" s="89">
        <v>758.77300000000002</v>
      </c>
      <c r="I379" s="89">
        <v>0</v>
      </c>
      <c r="J379" s="89">
        <v>0</v>
      </c>
    </row>
    <row r="380" spans="1:12" ht="45.6" x14ac:dyDescent="0.25">
      <c r="A380" s="114"/>
      <c r="B380" s="143"/>
      <c r="C380" s="113" t="s">
        <v>26</v>
      </c>
      <c r="D380" s="113" t="s">
        <v>274</v>
      </c>
      <c r="E380" s="150" t="s">
        <v>429</v>
      </c>
      <c r="F380" s="114">
        <v>400</v>
      </c>
      <c r="G380" s="115" t="s">
        <v>396</v>
      </c>
      <c r="H380" s="89">
        <f>H381</f>
        <v>702.95899999999995</v>
      </c>
      <c r="I380" s="89">
        <f t="shared" ref="I380:J380" si="120">I381</f>
        <v>0</v>
      </c>
      <c r="J380" s="89">
        <f t="shared" si="120"/>
        <v>0</v>
      </c>
    </row>
    <row r="381" spans="1:12" ht="68.400000000000006" x14ac:dyDescent="0.25">
      <c r="A381" s="114"/>
      <c r="B381" s="143"/>
      <c r="C381" s="113" t="s">
        <v>26</v>
      </c>
      <c r="D381" s="113" t="s">
        <v>274</v>
      </c>
      <c r="E381" s="150" t="s">
        <v>429</v>
      </c>
      <c r="F381" s="114">
        <v>414</v>
      </c>
      <c r="G381" s="115" t="s">
        <v>395</v>
      </c>
      <c r="H381" s="89">
        <v>702.95899999999995</v>
      </c>
      <c r="I381" s="89">
        <v>0</v>
      </c>
      <c r="J381" s="89">
        <v>0</v>
      </c>
    </row>
    <row r="382" spans="1:12" ht="45.6" x14ac:dyDescent="0.25">
      <c r="A382" s="114"/>
      <c r="B382" s="143"/>
      <c r="C382" s="113" t="s">
        <v>26</v>
      </c>
      <c r="D382" s="113" t="s">
        <v>274</v>
      </c>
      <c r="E382" s="113" t="s">
        <v>692</v>
      </c>
      <c r="F382" s="113"/>
      <c r="G382" s="115" t="s">
        <v>859</v>
      </c>
      <c r="H382" s="89">
        <f>H383</f>
        <v>3953.4340000000002</v>
      </c>
      <c r="I382" s="89">
        <f t="shared" ref="I382:J383" si="121">I383</f>
        <v>8772.9230000000007</v>
      </c>
      <c r="J382" s="89">
        <f t="shared" si="121"/>
        <v>0</v>
      </c>
    </row>
    <row r="383" spans="1:12" ht="45.6" x14ac:dyDescent="0.25">
      <c r="A383" s="114"/>
      <c r="B383" s="143"/>
      <c r="C383" s="113" t="s">
        <v>26</v>
      </c>
      <c r="D383" s="113" t="s">
        <v>274</v>
      </c>
      <c r="E383" s="113" t="s">
        <v>692</v>
      </c>
      <c r="F383" s="114">
        <v>400</v>
      </c>
      <c r="G383" s="115" t="s">
        <v>396</v>
      </c>
      <c r="H383" s="89">
        <f>H384</f>
        <v>3953.4340000000002</v>
      </c>
      <c r="I383" s="89">
        <f t="shared" si="121"/>
        <v>8772.9230000000007</v>
      </c>
      <c r="J383" s="89">
        <f t="shared" si="121"/>
        <v>0</v>
      </c>
    </row>
    <row r="384" spans="1:12" ht="68.400000000000006" x14ac:dyDescent="0.25">
      <c r="A384" s="114"/>
      <c r="B384" s="143"/>
      <c r="C384" s="113" t="s">
        <v>26</v>
      </c>
      <c r="D384" s="113" t="s">
        <v>274</v>
      </c>
      <c r="E384" s="113" t="s">
        <v>692</v>
      </c>
      <c r="F384" s="114">
        <v>414</v>
      </c>
      <c r="G384" s="115" t="s">
        <v>395</v>
      </c>
      <c r="H384" s="89">
        <v>3953.4340000000002</v>
      </c>
      <c r="I384" s="89">
        <v>8772.9230000000007</v>
      </c>
      <c r="J384" s="89">
        <v>0</v>
      </c>
    </row>
    <row r="385" spans="1:10" ht="34.200000000000003" x14ac:dyDescent="0.25">
      <c r="A385" s="114"/>
      <c r="B385" s="143"/>
      <c r="C385" s="113" t="s">
        <v>26</v>
      </c>
      <c r="D385" s="113" t="s">
        <v>274</v>
      </c>
      <c r="E385" s="113" t="s">
        <v>1039</v>
      </c>
      <c r="F385" s="114"/>
      <c r="G385" s="115" t="s">
        <v>1038</v>
      </c>
      <c r="H385" s="89">
        <f>H386</f>
        <v>35580.9</v>
      </c>
      <c r="I385" s="89">
        <f t="shared" ref="I385:J386" si="122">I386</f>
        <v>78956.3</v>
      </c>
      <c r="J385" s="89">
        <f t="shared" si="122"/>
        <v>0</v>
      </c>
    </row>
    <row r="386" spans="1:10" ht="45.6" x14ac:dyDescent="0.25">
      <c r="A386" s="114"/>
      <c r="B386" s="143"/>
      <c r="C386" s="113" t="s">
        <v>26</v>
      </c>
      <c r="D386" s="113" t="s">
        <v>274</v>
      </c>
      <c r="E386" s="113" t="s">
        <v>1039</v>
      </c>
      <c r="F386" s="114">
        <v>400</v>
      </c>
      <c r="G386" s="115" t="s">
        <v>396</v>
      </c>
      <c r="H386" s="89">
        <f>H387</f>
        <v>35580.9</v>
      </c>
      <c r="I386" s="89">
        <f t="shared" si="122"/>
        <v>78956.3</v>
      </c>
      <c r="J386" s="89">
        <f t="shared" si="122"/>
        <v>0</v>
      </c>
    </row>
    <row r="387" spans="1:10" ht="68.400000000000006" x14ac:dyDescent="0.25">
      <c r="A387" s="114"/>
      <c r="B387" s="143"/>
      <c r="C387" s="113" t="s">
        <v>26</v>
      </c>
      <c r="D387" s="113" t="s">
        <v>274</v>
      </c>
      <c r="E387" s="113" t="s">
        <v>1039</v>
      </c>
      <c r="F387" s="114">
        <v>414</v>
      </c>
      <c r="G387" s="115" t="s">
        <v>395</v>
      </c>
      <c r="H387" s="89">
        <v>35580.9</v>
      </c>
      <c r="I387" s="89">
        <v>78956.3</v>
      </c>
      <c r="J387" s="89">
        <v>0</v>
      </c>
    </row>
    <row r="388" spans="1:10" ht="45.6" x14ac:dyDescent="0.25">
      <c r="A388" s="114"/>
      <c r="B388" s="143"/>
      <c r="C388" s="113" t="s">
        <v>26</v>
      </c>
      <c r="D388" s="113" t="s">
        <v>274</v>
      </c>
      <c r="E388" s="77" t="s">
        <v>256</v>
      </c>
      <c r="F388" s="114"/>
      <c r="G388" s="115" t="s">
        <v>860</v>
      </c>
      <c r="H388" s="160">
        <f>H392+H395+H400+H403+H406+H412+H415+H418+H421+H424+H427+H430+H433+H436+H389+H439</f>
        <v>321864.63400000002</v>
      </c>
      <c r="I388" s="160">
        <f t="shared" ref="I388:J388" si="123">I392+I395+I400+I403+I406+I412+I415+I418+I421+I424+I427+I430+I433+I436+I389+I439</f>
        <v>47303.334999999999</v>
      </c>
      <c r="J388" s="160">
        <f t="shared" si="123"/>
        <v>4036.375</v>
      </c>
    </row>
    <row r="389" spans="1:10" ht="91.2" x14ac:dyDescent="0.25">
      <c r="A389" s="114"/>
      <c r="B389" s="143"/>
      <c r="C389" s="113" t="s">
        <v>26</v>
      </c>
      <c r="D389" s="113" t="s">
        <v>274</v>
      </c>
      <c r="E389" s="161" t="s">
        <v>647</v>
      </c>
      <c r="F389" s="114"/>
      <c r="G389" s="115" t="s">
        <v>1156</v>
      </c>
      <c r="H389" s="160">
        <f>H390</f>
        <v>19364.071</v>
      </c>
      <c r="I389" s="160">
        <f t="shared" ref="I389:J390" si="124">I390</f>
        <v>0</v>
      </c>
      <c r="J389" s="160">
        <f t="shared" si="124"/>
        <v>0</v>
      </c>
    </row>
    <row r="390" spans="1:10" ht="22.8" x14ac:dyDescent="0.25">
      <c r="A390" s="114"/>
      <c r="B390" s="143"/>
      <c r="C390" s="113" t="s">
        <v>26</v>
      </c>
      <c r="D390" s="113" t="s">
        <v>274</v>
      </c>
      <c r="E390" s="161" t="s">
        <v>647</v>
      </c>
      <c r="F390" s="114" t="s">
        <v>242</v>
      </c>
      <c r="G390" s="115" t="s">
        <v>243</v>
      </c>
      <c r="H390" s="160">
        <f>H391</f>
        <v>19364.071</v>
      </c>
      <c r="I390" s="160">
        <f t="shared" si="124"/>
        <v>0</v>
      </c>
      <c r="J390" s="160">
        <f t="shared" si="124"/>
        <v>0</v>
      </c>
    </row>
    <row r="391" spans="1:10" ht="91.2" x14ac:dyDescent="0.25">
      <c r="A391" s="114"/>
      <c r="B391" s="143"/>
      <c r="C391" s="113" t="s">
        <v>26</v>
      </c>
      <c r="D391" s="113" t="s">
        <v>274</v>
      </c>
      <c r="E391" s="161" t="s">
        <v>647</v>
      </c>
      <c r="F391" s="114">
        <v>813</v>
      </c>
      <c r="G391" s="115" t="s">
        <v>1170</v>
      </c>
      <c r="H391" s="160">
        <v>19364.071</v>
      </c>
      <c r="I391" s="89">
        <v>0</v>
      </c>
      <c r="J391" s="89">
        <v>0</v>
      </c>
    </row>
    <row r="392" spans="1:10" ht="57" x14ac:dyDescent="0.25">
      <c r="A392" s="114"/>
      <c r="B392" s="143"/>
      <c r="C392" s="113" t="s">
        <v>26</v>
      </c>
      <c r="D392" s="113" t="s">
        <v>274</v>
      </c>
      <c r="E392" s="77" t="s">
        <v>862</v>
      </c>
      <c r="F392" s="114"/>
      <c r="G392" s="149" t="s">
        <v>861</v>
      </c>
      <c r="H392" s="178">
        <f t="shared" ref="H392:J393" si="125">H393</f>
        <v>6291.48</v>
      </c>
      <c r="I392" s="179">
        <f t="shared" si="125"/>
        <v>0</v>
      </c>
      <c r="J392" s="179">
        <f t="shared" si="125"/>
        <v>0</v>
      </c>
    </row>
    <row r="393" spans="1:10" ht="45.6" x14ac:dyDescent="0.25">
      <c r="A393" s="114"/>
      <c r="B393" s="143"/>
      <c r="C393" s="113" t="s">
        <v>26</v>
      </c>
      <c r="D393" s="113" t="s">
        <v>274</v>
      </c>
      <c r="E393" s="77" t="s">
        <v>862</v>
      </c>
      <c r="F393" s="124" t="s">
        <v>236</v>
      </c>
      <c r="G393" s="132" t="s">
        <v>648</v>
      </c>
      <c r="H393" s="178">
        <f t="shared" si="125"/>
        <v>6291.48</v>
      </c>
      <c r="I393" s="179">
        <f t="shared" si="125"/>
        <v>0</v>
      </c>
      <c r="J393" s="179">
        <f t="shared" si="125"/>
        <v>0</v>
      </c>
    </row>
    <row r="394" spans="1:10" ht="45.6" x14ac:dyDescent="0.25">
      <c r="A394" s="114"/>
      <c r="B394" s="143"/>
      <c r="C394" s="113" t="s">
        <v>26</v>
      </c>
      <c r="D394" s="113" t="s">
        <v>274</v>
      </c>
      <c r="E394" s="77" t="s">
        <v>862</v>
      </c>
      <c r="F394" s="114">
        <v>243</v>
      </c>
      <c r="G394" s="115" t="s">
        <v>1007</v>
      </c>
      <c r="H394" s="178">
        <v>6291.48</v>
      </c>
      <c r="I394" s="179">
        <v>0</v>
      </c>
      <c r="J394" s="179">
        <v>0</v>
      </c>
    </row>
    <row r="395" spans="1:10" ht="57" x14ac:dyDescent="0.25">
      <c r="A395" s="114"/>
      <c r="B395" s="143"/>
      <c r="C395" s="113" t="s">
        <v>26</v>
      </c>
      <c r="D395" s="113" t="s">
        <v>274</v>
      </c>
      <c r="E395" s="77" t="s">
        <v>3</v>
      </c>
      <c r="F395" s="114"/>
      <c r="G395" s="115" t="s">
        <v>863</v>
      </c>
      <c r="H395" s="178">
        <f>H396+H398</f>
        <v>50230.929999999993</v>
      </c>
      <c r="I395" s="178">
        <f>I396+I398</f>
        <v>47303.334999999999</v>
      </c>
      <c r="J395" s="178">
        <f>J396+J398</f>
        <v>4036.375</v>
      </c>
    </row>
    <row r="396" spans="1:10" ht="45.6" x14ac:dyDescent="0.25">
      <c r="A396" s="114"/>
      <c r="B396" s="143"/>
      <c r="C396" s="113" t="s">
        <v>26</v>
      </c>
      <c r="D396" s="113" t="s">
        <v>274</v>
      </c>
      <c r="E396" s="77" t="s">
        <v>3</v>
      </c>
      <c r="F396" s="124" t="s">
        <v>236</v>
      </c>
      <c r="G396" s="132" t="s">
        <v>648</v>
      </c>
      <c r="H396" s="178">
        <f>H397</f>
        <v>16670.691999999999</v>
      </c>
      <c r="I396" s="178">
        <f t="shared" ref="I396:J396" si="126">I397</f>
        <v>6927.6350000000002</v>
      </c>
      <c r="J396" s="178">
        <f t="shared" si="126"/>
        <v>4036.375</v>
      </c>
    </row>
    <row r="397" spans="1:10" ht="22.8" x14ac:dyDescent="0.25">
      <c r="A397" s="114"/>
      <c r="B397" s="143"/>
      <c r="C397" s="113" t="s">
        <v>26</v>
      </c>
      <c r="D397" s="113" t="s">
        <v>274</v>
      </c>
      <c r="E397" s="77" t="s">
        <v>3</v>
      </c>
      <c r="F397" s="114" t="s">
        <v>238</v>
      </c>
      <c r="G397" s="115" t="s">
        <v>634</v>
      </c>
      <c r="H397" s="178">
        <v>16670.691999999999</v>
      </c>
      <c r="I397" s="178">
        <v>6927.6350000000002</v>
      </c>
      <c r="J397" s="178">
        <v>4036.375</v>
      </c>
    </row>
    <row r="398" spans="1:10" ht="45.6" x14ac:dyDescent="0.25">
      <c r="A398" s="114"/>
      <c r="B398" s="143"/>
      <c r="C398" s="113" t="s">
        <v>26</v>
      </c>
      <c r="D398" s="113" t="s">
        <v>274</v>
      </c>
      <c r="E398" s="77" t="s">
        <v>3</v>
      </c>
      <c r="F398" s="114">
        <v>400</v>
      </c>
      <c r="G398" s="115" t="s">
        <v>396</v>
      </c>
      <c r="H398" s="178">
        <f>H399</f>
        <v>33560.237999999998</v>
      </c>
      <c r="I398" s="178">
        <f t="shared" ref="I398:J398" si="127">I399</f>
        <v>40375.699999999997</v>
      </c>
      <c r="J398" s="178">
        <f t="shared" si="127"/>
        <v>0</v>
      </c>
    </row>
    <row r="399" spans="1:10" ht="68.400000000000006" x14ac:dyDescent="0.25">
      <c r="A399" s="114"/>
      <c r="B399" s="143"/>
      <c r="C399" s="113" t="s">
        <v>26</v>
      </c>
      <c r="D399" s="113" t="s">
        <v>274</v>
      </c>
      <c r="E399" s="77" t="s">
        <v>3</v>
      </c>
      <c r="F399" s="114">
        <v>414</v>
      </c>
      <c r="G399" s="115" t="s">
        <v>395</v>
      </c>
      <c r="H399" s="178">
        <v>33560.237999999998</v>
      </c>
      <c r="I399" s="178">
        <v>40375.699999999997</v>
      </c>
      <c r="J399" s="178">
        <v>0</v>
      </c>
    </row>
    <row r="400" spans="1:10" ht="22.8" x14ac:dyDescent="0.25">
      <c r="A400" s="114"/>
      <c r="B400" s="143"/>
      <c r="C400" s="113" t="s">
        <v>26</v>
      </c>
      <c r="D400" s="113" t="s">
        <v>274</v>
      </c>
      <c r="E400" s="77" t="s">
        <v>5</v>
      </c>
      <c r="F400" s="114"/>
      <c r="G400" s="115" t="s">
        <v>864</v>
      </c>
      <c r="H400" s="178">
        <f>H401</f>
        <v>560</v>
      </c>
      <c r="I400" s="178">
        <f t="shared" ref="I400:J401" si="128">I401</f>
        <v>0</v>
      </c>
      <c r="J400" s="178">
        <f t="shared" si="128"/>
        <v>0</v>
      </c>
    </row>
    <row r="401" spans="1:12" ht="45.6" x14ac:dyDescent="0.25">
      <c r="A401" s="114"/>
      <c r="B401" s="143"/>
      <c r="C401" s="113" t="s">
        <v>26</v>
      </c>
      <c r="D401" s="113" t="s">
        <v>274</v>
      </c>
      <c r="E401" s="77" t="s">
        <v>5</v>
      </c>
      <c r="F401" s="124" t="s">
        <v>236</v>
      </c>
      <c r="G401" s="132" t="s">
        <v>648</v>
      </c>
      <c r="H401" s="178">
        <f>H402</f>
        <v>560</v>
      </c>
      <c r="I401" s="178">
        <f t="shared" si="128"/>
        <v>0</v>
      </c>
      <c r="J401" s="178">
        <f t="shared" si="128"/>
        <v>0</v>
      </c>
    </row>
    <row r="402" spans="1:12" ht="22.8" x14ac:dyDescent="0.25">
      <c r="A402" s="114"/>
      <c r="B402" s="143"/>
      <c r="C402" s="113" t="s">
        <v>26</v>
      </c>
      <c r="D402" s="113" t="s">
        <v>274</v>
      </c>
      <c r="E402" s="77" t="s">
        <v>5</v>
      </c>
      <c r="F402" s="114" t="s">
        <v>238</v>
      </c>
      <c r="G402" s="115" t="s">
        <v>634</v>
      </c>
      <c r="H402" s="178">
        <v>560</v>
      </c>
      <c r="I402" s="179">
        <v>0</v>
      </c>
      <c r="J402" s="179">
        <v>0</v>
      </c>
    </row>
    <row r="403" spans="1:12" ht="22.8" x14ac:dyDescent="0.25">
      <c r="A403" s="114"/>
      <c r="B403" s="143"/>
      <c r="C403" s="113" t="s">
        <v>26</v>
      </c>
      <c r="D403" s="113" t="s">
        <v>274</v>
      </c>
      <c r="E403" s="77" t="s">
        <v>7</v>
      </c>
      <c r="F403" s="114"/>
      <c r="G403" s="115" t="s">
        <v>865</v>
      </c>
      <c r="H403" s="178">
        <f>H404</f>
        <v>5389.9009999999998</v>
      </c>
      <c r="I403" s="178">
        <f t="shared" ref="I403:J404" si="129">I404</f>
        <v>0</v>
      </c>
      <c r="J403" s="178">
        <f t="shared" si="129"/>
        <v>0</v>
      </c>
    </row>
    <row r="404" spans="1:12" ht="45.6" x14ac:dyDescent="0.25">
      <c r="A404" s="114"/>
      <c r="B404" s="143"/>
      <c r="C404" s="113" t="s">
        <v>26</v>
      </c>
      <c r="D404" s="113" t="s">
        <v>274</v>
      </c>
      <c r="E404" s="77" t="s">
        <v>7</v>
      </c>
      <c r="F404" s="124" t="s">
        <v>236</v>
      </c>
      <c r="G404" s="132" t="s">
        <v>648</v>
      </c>
      <c r="H404" s="178">
        <f>H405</f>
        <v>5389.9009999999998</v>
      </c>
      <c r="I404" s="178">
        <f t="shared" si="129"/>
        <v>0</v>
      </c>
      <c r="J404" s="178">
        <f t="shared" si="129"/>
        <v>0</v>
      </c>
    </row>
    <row r="405" spans="1:12" ht="22.8" x14ac:dyDescent="0.25">
      <c r="A405" s="114"/>
      <c r="B405" s="143"/>
      <c r="C405" s="113" t="s">
        <v>26</v>
      </c>
      <c r="D405" s="113" t="s">
        <v>274</v>
      </c>
      <c r="E405" s="77" t="s">
        <v>7</v>
      </c>
      <c r="F405" s="114" t="s">
        <v>238</v>
      </c>
      <c r="G405" s="115" t="s">
        <v>634</v>
      </c>
      <c r="H405" s="178">
        <v>5389.9009999999998</v>
      </c>
      <c r="I405" s="179">
        <v>0</v>
      </c>
      <c r="J405" s="179">
        <v>0</v>
      </c>
    </row>
    <row r="406" spans="1:12" ht="57" x14ac:dyDescent="0.25">
      <c r="A406" s="114"/>
      <c r="B406" s="143"/>
      <c r="C406" s="113" t="s">
        <v>26</v>
      </c>
      <c r="D406" s="113" t="s">
        <v>274</v>
      </c>
      <c r="E406" s="77" t="s">
        <v>9</v>
      </c>
      <c r="F406" s="114"/>
      <c r="G406" s="115" t="s">
        <v>866</v>
      </c>
      <c r="H406" s="178">
        <f>H407+H410</f>
        <v>10408.356</v>
      </c>
      <c r="I406" s="178">
        <f>I407+I410</f>
        <v>0</v>
      </c>
      <c r="J406" s="178">
        <f>J407+J410</f>
        <v>0</v>
      </c>
    </row>
    <row r="407" spans="1:12" ht="45.6" x14ac:dyDescent="0.25">
      <c r="A407" s="114"/>
      <c r="B407" s="143"/>
      <c r="C407" s="113" t="s">
        <v>26</v>
      </c>
      <c r="D407" s="113" t="s">
        <v>274</v>
      </c>
      <c r="E407" s="77" t="s">
        <v>9</v>
      </c>
      <c r="F407" s="124" t="s">
        <v>236</v>
      </c>
      <c r="G407" s="132" t="s">
        <v>648</v>
      </c>
      <c r="H407" s="178">
        <f>H408+H409</f>
        <v>10408.296</v>
      </c>
      <c r="I407" s="178">
        <f t="shared" ref="I407:L407" si="130">I408+I409</f>
        <v>0</v>
      </c>
      <c r="J407" s="178">
        <f t="shared" si="130"/>
        <v>0</v>
      </c>
      <c r="K407" s="178">
        <f t="shared" si="130"/>
        <v>0</v>
      </c>
      <c r="L407" s="178">
        <f t="shared" si="130"/>
        <v>0</v>
      </c>
    </row>
    <row r="408" spans="1:12" ht="45.6" x14ac:dyDescent="0.25">
      <c r="A408" s="114"/>
      <c r="B408" s="143"/>
      <c r="C408" s="113" t="s">
        <v>26</v>
      </c>
      <c r="D408" s="113" t="s">
        <v>274</v>
      </c>
      <c r="E408" s="77" t="s">
        <v>9</v>
      </c>
      <c r="F408" s="114">
        <v>243</v>
      </c>
      <c r="G408" s="115" t="s">
        <v>1007</v>
      </c>
      <c r="H408" s="178">
        <v>9198.2960000000003</v>
      </c>
      <c r="I408" s="179">
        <v>0</v>
      </c>
      <c r="J408" s="179">
        <v>0</v>
      </c>
    </row>
    <row r="409" spans="1:12" ht="22.8" x14ac:dyDescent="0.25">
      <c r="A409" s="114"/>
      <c r="B409" s="143"/>
      <c r="C409" s="113" t="s">
        <v>26</v>
      </c>
      <c r="D409" s="113" t="s">
        <v>274</v>
      </c>
      <c r="E409" s="77" t="s">
        <v>9</v>
      </c>
      <c r="F409" s="114" t="s">
        <v>238</v>
      </c>
      <c r="G409" s="115" t="s">
        <v>634</v>
      </c>
      <c r="H409" s="178">
        <v>1210</v>
      </c>
      <c r="I409" s="179">
        <v>0</v>
      </c>
      <c r="J409" s="179">
        <v>0</v>
      </c>
    </row>
    <row r="410" spans="1:12" ht="22.8" x14ac:dyDescent="0.25">
      <c r="A410" s="114"/>
      <c r="B410" s="143"/>
      <c r="C410" s="113" t="s">
        <v>26</v>
      </c>
      <c r="D410" s="113" t="s">
        <v>274</v>
      </c>
      <c r="E410" s="77" t="s">
        <v>9</v>
      </c>
      <c r="F410" s="124" t="s">
        <v>242</v>
      </c>
      <c r="G410" s="132" t="s">
        <v>243</v>
      </c>
      <c r="H410" s="178">
        <f>H411</f>
        <v>0.06</v>
      </c>
      <c r="I410" s="178">
        <f t="shared" ref="I410:J410" si="131">I411</f>
        <v>0</v>
      </c>
      <c r="J410" s="178">
        <f t="shared" si="131"/>
        <v>0</v>
      </c>
    </row>
    <row r="411" spans="1:12" ht="12" x14ac:dyDescent="0.25">
      <c r="A411" s="114"/>
      <c r="B411" s="143"/>
      <c r="C411" s="113" t="s">
        <v>26</v>
      </c>
      <c r="D411" s="113" t="s">
        <v>274</v>
      </c>
      <c r="E411" s="77" t="s">
        <v>9</v>
      </c>
      <c r="F411" s="114">
        <v>853</v>
      </c>
      <c r="G411" s="115" t="s">
        <v>687</v>
      </c>
      <c r="H411" s="178">
        <v>0.06</v>
      </c>
      <c r="I411" s="179">
        <v>0</v>
      </c>
      <c r="J411" s="179">
        <v>0</v>
      </c>
    </row>
    <row r="412" spans="1:12" ht="57" x14ac:dyDescent="0.25">
      <c r="A412" s="114"/>
      <c r="B412" s="143"/>
      <c r="C412" s="113" t="s">
        <v>26</v>
      </c>
      <c r="D412" s="113" t="s">
        <v>274</v>
      </c>
      <c r="E412" s="77" t="s">
        <v>868</v>
      </c>
      <c r="F412" s="114"/>
      <c r="G412" s="115" t="s">
        <v>867</v>
      </c>
      <c r="H412" s="178">
        <f>H413</f>
        <v>14030.584000000001</v>
      </c>
      <c r="I412" s="178">
        <f t="shared" ref="I412:J413" si="132">I413</f>
        <v>0</v>
      </c>
      <c r="J412" s="178">
        <f t="shared" si="132"/>
        <v>0</v>
      </c>
    </row>
    <row r="413" spans="1:12" ht="45.6" x14ac:dyDescent="0.25">
      <c r="A413" s="114"/>
      <c r="B413" s="143"/>
      <c r="C413" s="113" t="s">
        <v>26</v>
      </c>
      <c r="D413" s="113" t="s">
        <v>274</v>
      </c>
      <c r="E413" s="77" t="s">
        <v>868</v>
      </c>
      <c r="F413" s="124" t="s">
        <v>236</v>
      </c>
      <c r="G413" s="132" t="s">
        <v>648</v>
      </c>
      <c r="H413" s="178">
        <f>H414</f>
        <v>14030.584000000001</v>
      </c>
      <c r="I413" s="178">
        <f t="shared" si="132"/>
        <v>0</v>
      </c>
      <c r="J413" s="178">
        <f t="shared" si="132"/>
        <v>0</v>
      </c>
    </row>
    <row r="414" spans="1:12" ht="45.6" x14ac:dyDescent="0.25">
      <c r="A414" s="114"/>
      <c r="B414" s="143"/>
      <c r="C414" s="113" t="s">
        <v>26</v>
      </c>
      <c r="D414" s="113" t="s">
        <v>274</v>
      </c>
      <c r="E414" s="77" t="s">
        <v>868</v>
      </c>
      <c r="F414" s="114">
        <v>243</v>
      </c>
      <c r="G414" s="115" t="s">
        <v>1007</v>
      </c>
      <c r="H414" s="178">
        <v>14030.584000000001</v>
      </c>
      <c r="I414" s="179">
        <v>0</v>
      </c>
      <c r="J414" s="179">
        <v>0</v>
      </c>
    </row>
    <row r="415" spans="1:12" ht="57" x14ac:dyDescent="0.25">
      <c r="A415" s="114"/>
      <c r="B415" s="143"/>
      <c r="C415" s="113" t="s">
        <v>26</v>
      </c>
      <c r="D415" s="113" t="s">
        <v>274</v>
      </c>
      <c r="E415" s="77" t="s">
        <v>1158</v>
      </c>
      <c r="F415" s="114"/>
      <c r="G415" s="115" t="s">
        <v>1157</v>
      </c>
      <c r="H415" s="178">
        <f>H416</f>
        <v>30758.27</v>
      </c>
      <c r="I415" s="178">
        <f t="shared" ref="I415:J415" si="133">I416</f>
        <v>0</v>
      </c>
      <c r="J415" s="178">
        <f t="shared" si="133"/>
        <v>0</v>
      </c>
    </row>
    <row r="416" spans="1:12" ht="45.6" x14ac:dyDescent="0.25">
      <c r="A416" s="114"/>
      <c r="B416" s="143"/>
      <c r="C416" s="113" t="s">
        <v>26</v>
      </c>
      <c r="D416" s="113" t="s">
        <v>274</v>
      </c>
      <c r="E416" s="77" t="s">
        <v>1158</v>
      </c>
      <c r="F416" s="124" t="s">
        <v>236</v>
      </c>
      <c r="G416" s="132" t="s">
        <v>648</v>
      </c>
      <c r="H416" s="178">
        <f>H417</f>
        <v>30758.27</v>
      </c>
      <c r="I416" s="178">
        <f t="shared" ref="I416:J416" si="134">I417</f>
        <v>0</v>
      </c>
      <c r="J416" s="178">
        <f t="shared" si="134"/>
        <v>0</v>
      </c>
    </row>
    <row r="417" spans="1:12" ht="45.6" x14ac:dyDescent="0.25">
      <c r="A417" s="114"/>
      <c r="B417" s="143"/>
      <c r="C417" s="113" t="s">
        <v>26</v>
      </c>
      <c r="D417" s="113" t="s">
        <v>274</v>
      </c>
      <c r="E417" s="77" t="s">
        <v>1158</v>
      </c>
      <c r="F417" s="114">
        <v>243</v>
      </c>
      <c r="G417" s="115" t="s">
        <v>1007</v>
      </c>
      <c r="H417" s="178">
        <v>30758.27</v>
      </c>
      <c r="I417" s="179">
        <v>0</v>
      </c>
      <c r="J417" s="179">
        <v>0</v>
      </c>
    </row>
    <row r="418" spans="1:12" ht="22.8" x14ac:dyDescent="0.25">
      <c r="A418" s="114"/>
      <c r="B418" s="143"/>
      <c r="C418" s="113" t="s">
        <v>26</v>
      </c>
      <c r="D418" s="113" t="s">
        <v>274</v>
      </c>
      <c r="E418" s="77" t="s">
        <v>631</v>
      </c>
      <c r="F418" s="114"/>
      <c r="G418" s="115" t="s">
        <v>1072</v>
      </c>
      <c r="H418" s="178">
        <f>H419</f>
        <v>74983.448000000004</v>
      </c>
      <c r="I418" s="178">
        <f t="shared" ref="I418:J419" si="135">I419</f>
        <v>0</v>
      </c>
      <c r="J418" s="178">
        <f t="shared" si="135"/>
        <v>0</v>
      </c>
    </row>
    <row r="419" spans="1:12" ht="45.6" x14ac:dyDescent="0.25">
      <c r="A419" s="114"/>
      <c r="B419" s="143"/>
      <c r="C419" s="113" t="s">
        <v>26</v>
      </c>
      <c r="D419" s="113" t="s">
        <v>274</v>
      </c>
      <c r="E419" s="77" t="s">
        <v>631</v>
      </c>
      <c r="F419" s="124" t="s">
        <v>236</v>
      </c>
      <c r="G419" s="132" t="s">
        <v>648</v>
      </c>
      <c r="H419" s="178">
        <f>H420</f>
        <v>74983.448000000004</v>
      </c>
      <c r="I419" s="178">
        <f t="shared" si="135"/>
        <v>0</v>
      </c>
      <c r="J419" s="178">
        <f t="shared" si="135"/>
        <v>0</v>
      </c>
    </row>
    <row r="420" spans="1:12" ht="22.8" x14ac:dyDescent="0.25">
      <c r="A420" s="114"/>
      <c r="B420" s="143"/>
      <c r="C420" s="113" t="s">
        <v>26</v>
      </c>
      <c r="D420" s="113" t="s">
        <v>274</v>
      </c>
      <c r="E420" s="77" t="s">
        <v>631</v>
      </c>
      <c r="F420" s="114" t="s">
        <v>238</v>
      </c>
      <c r="G420" s="115" t="s">
        <v>634</v>
      </c>
      <c r="H420" s="178">
        <v>74983.448000000004</v>
      </c>
      <c r="I420" s="179">
        <v>0</v>
      </c>
      <c r="J420" s="179">
        <v>0</v>
      </c>
    </row>
    <row r="421" spans="1:12" ht="105.75" customHeight="1" x14ac:dyDescent="0.25">
      <c r="A421" s="114"/>
      <c r="B421" s="211"/>
      <c r="C421" s="113" t="s">
        <v>26</v>
      </c>
      <c r="D421" s="113" t="s">
        <v>274</v>
      </c>
      <c r="E421" s="161" t="s">
        <v>1103</v>
      </c>
      <c r="F421" s="114"/>
      <c r="G421" s="180" t="s">
        <v>1104</v>
      </c>
      <c r="H421" s="160">
        <f t="shared" ref="H421:J422" si="136">H422</f>
        <v>48857.26</v>
      </c>
      <c r="I421" s="89">
        <f t="shared" si="136"/>
        <v>0</v>
      </c>
      <c r="J421" s="89">
        <f t="shared" si="136"/>
        <v>0</v>
      </c>
    </row>
    <row r="422" spans="1:12" ht="22.8" x14ac:dyDescent="0.25">
      <c r="A422" s="114"/>
      <c r="B422" s="211"/>
      <c r="C422" s="113" t="s">
        <v>26</v>
      </c>
      <c r="D422" s="113" t="s">
        <v>274</v>
      </c>
      <c r="E422" s="161" t="s">
        <v>1103</v>
      </c>
      <c r="F422" s="114" t="s">
        <v>242</v>
      </c>
      <c r="G422" s="115" t="s">
        <v>243</v>
      </c>
      <c r="H422" s="160">
        <f t="shared" si="136"/>
        <v>48857.26</v>
      </c>
      <c r="I422" s="89">
        <f t="shared" si="136"/>
        <v>0</v>
      </c>
      <c r="J422" s="89">
        <f t="shared" si="136"/>
        <v>0</v>
      </c>
    </row>
    <row r="423" spans="1:12" ht="91.2" x14ac:dyDescent="0.25">
      <c r="A423" s="114"/>
      <c r="B423" s="211"/>
      <c r="C423" s="113" t="s">
        <v>26</v>
      </c>
      <c r="D423" s="113" t="s">
        <v>274</v>
      </c>
      <c r="E423" s="161" t="s">
        <v>1103</v>
      </c>
      <c r="F423" s="114">
        <v>813</v>
      </c>
      <c r="G423" s="115" t="s">
        <v>1170</v>
      </c>
      <c r="H423" s="160">
        <v>48857.26</v>
      </c>
      <c r="I423" s="89">
        <v>0</v>
      </c>
      <c r="J423" s="89">
        <v>0</v>
      </c>
    </row>
    <row r="424" spans="1:12" ht="22.8" x14ac:dyDescent="0.25">
      <c r="A424" s="114"/>
      <c r="B424" s="211"/>
      <c r="C424" s="113" t="s">
        <v>26</v>
      </c>
      <c r="D424" s="113" t="s">
        <v>274</v>
      </c>
      <c r="E424" s="161" t="s">
        <v>1147</v>
      </c>
      <c r="F424" s="114"/>
      <c r="G424" s="115" t="s">
        <v>1148</v>
      </c>
      <c r="H424" s="160">
        <f>H425</f>
        <v>16922.793000000001</v>
      </c>
      <c r="I424" s="160">
        <f t="shared" ref="I424:J424" si="137">I425</f>
        <v>0</v>
      </c>
      <c r="J424" s="160">
        <f t="shared" si="137"/>
        <v>0</v>
      </c>
    </row>
    <row r="425" spans="1:12" ht="45.6" x14ac:dyDescent="0.25">
      <c r="A425" s="114"/>
      <c r="B425" s="211"/>
      <c r="C425" s="113" t="s">
        <v>26</v>
      </c>
      <c r="D425" s="113" t="s">
        <v>274</v>
      </c>
      <c r="E425" s="161" t="s">
        <v>1147</v>
      </c>
      <c r="F425" s="124" t="s">
        <v>236</v>
      </c>
      <c r="G425" s="132" t="s">
        <v>648</v>
      </c>
      <c r="H425" s="178">
        <f>H426</f>
        <v>16922.793000000001</v>
      </c>
      <c r="I425" s="178">
        <f t="shared" ref="I425:J425" si="138">I426</f>
        <v>0</v>
      </c>
      <c r="J425" s="178">
        <f t="shared" si="138"/>
        <v>0</v>
      </c>
    </row>
    <row r="426" spans="1:12" ht="22.8" x14ac:dyDescent="0.25">
      <c r="A426" s="114"/>
      <c r="B426" s="211"/>
      <c r="C426" s="113" t="s">
        <v>26</v>
      </c>
      <c r="D426" s="113" t="s">
        <v>274</v>
      </c>
      <c r="E426" s="161" t="s">
        <v>1147</v>
      </c>
      <c r="F426" s="114" t="s">
        <v>238</v>
      </c>
      <c r="G426" s="115" t="s">
        <v>634</v>
      </c>
      <c r="H426" s="178">
        <v>16922.793000000001</v>
      </c>
      <c r="I426" s="179">
        <v>0</v>
      </c>
      <c r="J426" s="179">
        <v>0</v>
      </c>
    </row>
    <row r="427" spans="1:12" ht="79.8" x14ac:dyDescent="0.25">
      <c r="A427" s="114"/>
      <c r="B427" s="211"/>
      <c r="C427" s="113" t="s">
        <v>26</v>
      </c>
      <c r="D427" s="113" t="s">
        <v>274</v>
      </c>
      <c r="E427" s="161" t="s">
        <v>1149</v>
      </c>
      <c r="F427" s="114"/>
      <c r="G427" s="115" t="s">
        <v>1171</v>
      </c>
      <c r="H427" s="160">
        <f>H428</f>
        <v>13490.86</v>
      </c>
      <c r="I427" s="160">
        <f t="shared" ref="I427:L428" si="139">I428</f>
        <v>0</v>
      </c>
      <c r="J427" s="160">
        <f t="shared" si="139"/>
        <v>0</v>
      </c>
      <c r="K427" s="160">
        <f t="shared" si="139"/>
        <v>0</v>
      </c>
      <c r="L427" s="160">
        <f t="shared" si="139"/>
        <v>0</v>
      </c>
    </row>
    <row r="428" spans="1:12" ht="22.8" x14ac:dyDescent="0.25">
      <c r="A428" s="114"/>
      <c r="B428" s="211"/>
      <c r="C428" s="113" t="s">
        <v>26</v>
      </c>
      <c r="D428" s="113" t="s">
        <v>274</v>
      </c>
      <c r="E428" s="161" t="s">
        <v>1149</v>
      </c>
      <c r="F428" s="114" t="s">
        <v>242</v>
      </c>
      <c r="G428" s="115" t="s">
        <v>243</v>
      </c>
      <c r="H428" s="160">
        <f>H429</f>
        <v>13490.86</v>
      </c>
      <c r="I428" s="160">
        <f t="shared" si="139"/>
        <v>0</v>
      </c>
      <c r="J428" s="160">
        <f t="shared" si="139"/>
        <v>0</v>
      </c>
      <c r="K428" s="160">
        <f t="shared" si="139"/>
        <v>0</v>
      </c>
      <c r="L428" s="160">
        <f t="shared" si="139"/>
        <v>0</v>
      </c>
    </row>
    <row r="429" spans="1:12" ht="91.2" x14ac:dyDescent="0.25">
      <c r="A429" s="114"/>
      <c r="B429" s="211"/>
      <c r="C429" s="113" t="s">
        <v>26</v>
      </c>
      <c r="D429" s="113" t="s">
        <v>274</v>
      </c>
      <c r="E429" s="161" t="s">
        <v>1149</v>
      </c>
      <c r="F429" s="114">
        <v>813</v>
      </c>
      <c r="G429" s="115" t="s">
        <v>1170</v>
      </c>
      <c r="H429" s="160">
        <v>13490.86</v>
      </c>
      <c r="I429" s="89">
        <v>0</v>
      </c>
      <c r="J429" s="89">
        <v>0</v>
      </c>
    </row>
    <row r="430" spans="1:12" ht="57" x14ac:dyDescent="0.25">
      <c r="A430" s="114"/>
      <c r="B430" s="211"/>
      <c r="C430" s="113" t="s">
        <v>26</v>
      </c>
      <c r="D430" s="113" t="s">
        <v>274</v>
      </c>
      <c r="E430" s="161" t="s">
        <v>1150</v>
      </c>
      <c r="F430" s="114"/>
      <c r="G430" s="115" t="s">
        <v>1154</v>
      </c>
      <c r="H430" s="160">
        <f>H431</f>
        <v>1202.9000000000001</v>
      </c>
      <c r="I430" s="160">
        <f t="shared" ref="I430:J431" si="140">I431</f>
        <v>0</v>
      </c>
      <c r="J430" s="160">
        <f t="shared" si="140"/>
        <v>0</v>
      </c>
    </row>
    <row r="431" spans="1:12" ht="22.8" x14ac:dyDescent="0.25">
      <c r="A431" s="114"/>
      <c r="B431" s="211"/>
      <c r="C431" s="113" t="s">
        <v>26</v>
      </c>
      <c r="D431" s="113" t="s">
        <v>274</v>
      </c>
      <c r="E431" s="161" t="s">
        <v>1150</v>
      </c>
      <c r="F431" s="114" t="s">
        <v>242</v>
      </c>
      <c r="G431" s="115" t="s">
        <v>243</v>
      </c>
      <c r="H431" s="160">
        <f>H432</f>
        <v>1202.9000000000001</v>
      </c>
      <c r="I431" s="160">
        <f t="shared" si="140"/>
        <v>0</v>
      </c>
      <c r="J431" s="160">
        <f t="shared" si="140"/>
        <v>0</v>
      </c>
    </row>
    <row r="432" spans="1:12" ht="91.2" x14ac:dyDescent="0.25">
      <c r="A432" s="114"/>
      <c r="B432" s="211"/>
      <c r="C432" s="113" t="s">
        <v>26</v>
      </c>
      <c r="D432" s="113" t="s">
        <v>274</v>
      </c>
      <c r="E432" s="161" t="s">
        <v>1150</v>
      </c>
      <c r="F432" s="114">
        <v>813</v>
      </c>
      <c r="G432" s="115" t="s">
        <v>1170</v>
      </c>
      <c r="H432" s="160">
        <v>1202.9000000000001</v>
      </c>
      <c r="I432" s="89">
        <v>0</v>
      </c>
      <c r="J432" s="89">
        <v>0</v>
      </c>
    </row>
    <row r="433" spans="1:12" ht="79.8" x14ac:dyDescent="0.25">
      <c r="A433" s="114"/>
      <c r="B433" s="211"/>
      <c r="C433" s="113" t="s">
        <v>26</v>
      </c>
      <c r="D433" s="113" t="s">
        <v>274</v>
      </c>
      <c r="E433" s="161" t="s">
        <v>1151</v>
      </c>
      <c r="F433" s="114"/>
      <c r="G433" s="115" t="s">
        <v>1153</v>
      </c>
      <c r="H433" s="160">
        <f>H434</f>
        <v>15750</v>
      </c>
      <c r="I433" s="160">
        <f t="shared" ref="I433:J433" si="141">I434</f>
        <v>0</v>
      </c>
      <c r="J433" s="160">
        <f t="shared" si="141"/>
        <v>0</v>
      </c>
    </row>
    <row r="434" spans="1:12" ht="22.8" x14ac:dyDescent="0.25">
      <c r="A434" s="114"/>
      <c r="B434" s="211"/>
      <c r="C434" s="113" t="s">
        <v>26</v>
      </c>
      <c r="D434" s="113" t="s">
        <v>274</v>
      </c>
      <c r="E434" s="161" t="s">
        <v>1151</v>
      </c>
      <c r="F434" s="114" t="s">
        <v>242</v>
      </c>
      <c r="G434" s="115" t="s">
        <v>243</v>
      </c>
      <c r="H434" s="160">
        <f>H435</f>
        <v>15750</v>
      </c>
      <c r="I434" s="160">
        <f t="shared" ref="I434:J434" si="142">I435</f>
        <v>0</v>
      </c>
      <c r="J434" s="160">
        <f t="shared" si="142"/>
        <v>0</v>
      </c>
    </row>
    <row r="435" spans="1:12" ht="91.2" x14ac:dyDescent="0.25">
      <c r="A435" s="114"/>
      <c r="B435" s="211"/>
      <c r="C435" s="113" t="s">
        <v>26</v>
      </c>
      <c r="D435" s="113" t="s">
        <v>274</v>
      </c>
      <c r="E435" s="161" t="s">
        <v>1151</v>
      </c>
      <c r="F435" s="114">
        <v>813</v>
      </c>
      <c r="G435" s="115" t="s">
        <v>1170</v>
      </c>
      <c r="H435" s="160">
        <v>15750</v>
      </c>
      <c r="I435" s="89">
        <v>0</v>
      </c>
      <c r="J435" s="89">
        <v>0</v>
      </c>
    </row>
    <row r="436" spans="1:12" ht="79.8" x14ac:dyDescent="0.25">
      <c r="A436" s="114"/>
      <c r="B436" s="211"/>
      <c r="C436" s="113" t="s">
        <v>26</v>
      </c>
      <c r="D436" s="113" t="s">
        <v>274</v>
      </c>
      <c r="E436" s="161" t="s">
        <v>1152</v>
      </c>
      <c r="F436" s="114"/>
      <c r="G436" s="115" t="s">
        <v>1172</v>
      </c>
      <c r="H436" s="160">
        <f>H437</f>
        <v>10000</v>
      </c>
      <c r="I436" s="160">
        <f t="shared" ref="I436:J437" si="143">I437</f>
        <v>0</v>
      </c>
      <c r="J436" s="160">
        <f t="shared" si="143"/>
        <v>0</v>
      </c>
    </row>
    <row r="437" spans="1:12" ht="22.8" x14ac:dyDescent="0.25">
      <c r="A437" s="114"/>
      <c r="B437" s="211"/>
      <c r="C437" s="113" t="s">
        <v>26</v>
      </c>
      <c r="D437" s="113" t="s">
        <v>274</v>
      </c>
      <c r="E437" s="161" t="s">
        <v>1152</v>
      </c>
      <c r="F437" s="114" t="s">
        <v>242</v>
      </c>
      <c r="G437" s="115" t="s">
        <v>243</v>
      </c>
      <c r="H437" s="160">
        <f>H438</f>
        <v>10000</v>
      </c>
      <c r="I437" s="160">
        <f t="shared" si="143"/>
        <v>0</v>
      </c>
      <c r="J437" s="160">
        <f t="shared" si="143"/>
        <v>0</v>
      </c>
    </row>
    <row r="438" spans="1:12" ht="91.2" x14ac:dyDescent="0.25">
      <c r="A438" s="114"/>
      <c r="B438" s="211"/>
      <c r="C438" s="113" t="s">
        <v>26</v>
      </c>
      <c r="D438" s="113" t="s">
        <v>274</v>
      </c>
      <c r="E438" s="161" t="s">
        <v>1152</v>
      </c>
      <c r="F438" s="114">
        <v>813</v>
      </c>
      <c r="G438" s="115" t="s">
        <v>1170</v>
      </c>
      <c r="H438" s="160">
        <v>10000</v>
      </c>
      <c r="I438" s="89">
        <v>0</v>
      </c>
      <c r="J438" s="89">
        <v>0</v>
      </c>
    </row>
    <row r="439" spans="1:12" ht="57" x14ac:dyDescent="0.25">
      <c r="A439" s="114"/>
      <c r="B439" s="211"/>
      <c r="C439" s="113" t="s">
        <v>26</v>
      </c>
      <c r="D439" s="113" t="s">
        <v>274</v>
      </c>
      <c r="E439" s="161" t="s">
        <v>1164</v>
      </c>
      <c r="F439" s="114"/>
      <c r="G439" s="115" t="s">
        <v>1155</v>
      </c>
      <c r="H439" s="160">
        <f>H440</f>
        <v>3623.7809999999999</v>
      </c>
      <c r="I439" s="160">
        <f t="shared" ref="I439:J440" si="144">I440</f>
        <v>0</v>
      </c>
      <c r="J439" s="160">
        <f t="shared" si="144"/>
        <v>0</v>
      </c>
    </row>
    <row r="440" spans="1:12" ht="22.8" x14ac:dyDescent="0.25">
      <c r="A440" s="114"/>
      <c r="B440" s="211"/>
      <c r="C440" s="113" t="s">
        <v>26</v>
      </c>
      <c r="D440" s="113" t="s">
        <v>274</v>
      </c>
      <c r="E440" s="161" t="s">
        <v>1164</v>
      </c>
      <c r="F440" s="114" t="s">
        <v>242</v>
      </c>
      <c r="G440" s="115" t="s">
        <v>243</v>
      </c>
      <c r="H440" s="160">
        <f>H441</f>
        <v>3623.7809999999999</v>
      </c>
      <c r="I440" s="160">
        <f t="shared" si="144"/>
        <v>0</v>
      </c>
      <c r="J440" s="160">
        <f t="shared" si="144"/>
        <v>0</v>
      </c>
    </row>
    <row r="441" spans="1:12" ht="91.2" x14ac:dyDescent="0.25">
      <c r="A441" s="114"/>
      <c r="B441" s="211"/>
      <c r="C441" s="113" t="s">
        <v>26</v>
      </c>
      <c r="D441" s="113" t="s">
        <v>274</v>
      </c>
      <c r="E441" s="161" t="s">
        <v>1164</v>
      </c>
      <c r="F441" s="114">
        <v>813</v>
      </c>
      <c r="G441" s="115" t="s">
        <v>1170</v>
      </c>
      <c r="H441" s="160">
        <v>3623.7809999999999</v>
      </c>
      <c r="I441" s="89">
        <v>0</v>
      </c>
      <c r="J441" s="89">
        <v>0</v>
      </c>
    </row>
    <row r="442" spans="1:12" ht="22.8" x14ac:dyDescent="0.25">
      <c r="A442" s="114"/>
      <c r="B442" s="143"/>
      <c r="C442" s="113" t="s">
        <v>26</v>
      </c>
      <c r="D442" s="113" t="s">
        <v>274</v>
      </c>
      <c r="E442" s="113" t="s">
        <v>124</v>
      </c>
      <c r="F442" s="113"/>
      <c r="G442" s="115" t="s">
        <v>66</v>
      </c>
      <c r="H442" s="178">
        <f>H443</f>
        <v>349.815</v>
      </c>
      <c r="I442" s="178">
        <f t="shared" ref="I442:J445" si="145">I443</f>
        <v>0</v>
      </c>
      <c r="J442" s="178">
        <f t="shared" si="145"/>
        <v>0</v>
      </c>
    </row>
    <row r="443" spans="1:12" ht="22.8" x14ac:dyDescent="0.25">
      <c r="A443" s="114"/>
      <c r="B443" s="143"/>
      <c r="C443" s="113" t="s">
        <v>26</v>
      </c>
      <c r="D443" s="113" t="s">
        <v>274</v>
      </c>
      <c r="E443" s="113" t="s">
        <v>176</v>
      </c>
      <c r="F443" s="113"/>
      <c r="G443" s="115" t="s">
        <v>177</v>
      </c>
      <c r="H443" s="178">
        <f>H444</f>
        <v>349.815</v>
      </c>
      <c r="I443" s="178">
        <f t="shared" si="145"/>
        <v>0</v>
      </c>
      <c r="J443" s="178">
        <f t="shared" si="145"/>
        <v>0</v>
      </c>
    </row>
    <row r="444" spans="1:12" ht="34.200000000000003" x14ac:dyDescent="0.25">
      <c r="A444" s="114"/>
      <c r="B444" s="143"/>
      <c r="C444" s="113" t="s">
        <v>26</v>
      </c>
      <c r="D444" s="113" t="s">
        <v>274</v>
      </c>
      <c r="E444" s="113" t="s">
        <v>758</v>
      </c>
      <c r="F444" s="114"/>
      <c r="G444" s="115" t="s">
        <v>995</v>
      </c>
      <c r="H444" s="178">
        <f>H445</f>
        <v>349.815</v>
      </c>
      <c r="I444" s="178">
        <f t="shared" si="145"/>
        <v>0</v>
      </c>
      <c r="J444" s="178">
        <f t="shared" si="145"/>
        <v>0</v>
      </c>
    </row>
    <row r="445" spans="1:12" ht="45.6" x14ac:dyDescent="0.25">
      <c r="A445" s="114"/>
      <c r="B445" s="143"/>
      <c r="C445" s="113" t="s">
        <v>26</v>
      </c>
      <c r="D445" s="113" t="s">
        <v>274</v>
      </c>
      <c r="E445" s="113" t="s">
        <v>758</v>
      </c>
      <c r="F445" s="124" t="s">
        <v>236</v>
      </c>
      <c r="G445" s="132" t="s">
        <v>648</v>
      </c>
      <c r="H445" s="178">
        <f>H446</f>
        <v>349.815</v>
      </c>
      <c r="I445" s="178">
        <f t="shared" si="145"/>
        <v>0</v>
      </c>
      <c r="J445" s="178">
        <f t="shared" si="145"/>
        <v>0</v>
      </c>
    </row>
    <row r="446" spans="1:12" ht="22.8" x14ac:dyDescent="0.25">
      <c r="A446" s="114"/>
      <c r="B446" s="143"/>
      <c r="C446" s="113" t="s">
        <v>26</v>
      </c>
      <c r="D446" s="113" t="s">
        <v>274</v>
      </c>
      <c r="E446" s="113" t="s">
        <v>758</v>
      </c>
      <c r="F446" s="114" t="s">
        <v>238</v>
      </c>
      <c r="G446" s="115" t="s">
        <v>634</v>
      </c>
      <c r="H446" s="178">
        <v>349.815</v>
      </c>
      <c r="I446" s="179">
        <v>0</v>
      </c>
      <c r="J446" s="179">
        <v>0</v>
      </c>
    </row>
    <row r="447" spans="1:12" ht="12" x14ac:dyDescent="0.25">
      <c r="A447" s="114"/>
      <c r="B447" s="143"/>
      <c r="C447" s="110" t="s">
        <v>26</v>
      </c>
      <c r="D447" s="110" t="s">
        <v>300</v>
      </c>
      <c r="E447" s="177"/>
      <c r="F447" s="111"/>
      <c r="G447" s="112" t="s">
        <v>693</v>
      </c>
      <c r="H447" s="91">
        <f>H457+H448</f>
        <v>299587.478</v>
      </c>
      <c r="I447" s="91">
        <f t="shared" ref="I447:J447" si="146">I457+I448</f>
        <v>208467.54400000002</v>
      </c>
      <c r="J447" s="91">
        <f t="shared" si="146"/>
        <v>208467.54400000002</v>
      </c>
      <c r="K447" s="136">
        <v>261260.34</v>
      </c>
      <c r="L447" s="210">
        <f>K447-H447</f>
        <v>-38327.138000000006</v>
      </c>
    </row>
    <row r="448" spans="1:12" ht="45.6" x14ac:dyDescent="0.25">
      <c r="A448" s="114"/>
      <c r="B448" s="143"/>
      <c r="C448" s="144" t="s">
        <v>26</v>
      </c>
      <c r="D448" s="144" t="s">
        <v>300</v>
      </c>
      <c r="E448" s="144" t="s">
        <v>390</v>
      </c>
      <c r="F448" s="144"/>
      <c r="G448" s="146" t="s">
        <v>765</v>
      </c>
      <c r="H448" s="147">
        <f t="shared" ref="H448:J449" si="147">H449</f>
        <v>1272.9360000000001</v>
      </c>
      <c r="I448" s="147">
        <f t="shared" si="147"/>
        <v>0</v>
      </c>
      <c r="J448" s="147">
        <f t="shared" si="147"/>
        <v>0</v>
      </c>
    </row>
    <row r="449" spans="1:10" ht="45.6" x14ac:dyDescent="0.25">
      <c r="A449" s="114"/>
      <c r="B449" s="143"/>
      <c r="C449" s="113" t="s">
        <v>26</v>
      </c>
      <c r="D449" s="113" t="s">
        <v>300</v>
      </c>
      <c r="E449" s="113" t="s">
        <v>518</v>
      </c>
      <c r="F449" s="113"/>
      <c r="G449" s="115" t="s">
        <v>655</v>
      </c>
      <c r="H449" s="89">
        <f t="shared" si="147"/>
        <v>1272.9360000000001</v>
      </c>
      <c r="I449" s="89">
        <f t="shared" si="147"/>
        <v>0</v>
      </c>
      <c r="J449" s="89">
        <f t="shared" si="147"/>
        <v>0</v>
      </c>
    </row>
    <row r="450" spans="1:10" ht="125.4" x14ac:dyDescent="0.25">
      <c r="A450" s="114"/>
      <c r="B450" s="143"/>
      <c r="C450" s="113" t="s">
        <v>26</v>
      </c>
      <c r="D450" s="113" t="s">
        <v>300</v>
      </c>
      <c r="E450" s="113" t="s">
        <v>519</v>
      </c>
      <c r="F450" s="113"/>
      <c r="G450" s="115" t="s">
        <v>677</v>
      </c>
      <c r="H450" s="89">
        <f>H451+H454</f>
        <v>1272.9360000000001</v>
      </c>
      <c r="I450" s="89">
        <f>I451+I454</f>
        <v>0</v>
      </c>
      <c r="J450" s="89">
        <f>J451+J454</f>
        <v>0</v>
      </c>
    </row>
    <row r="451" spans="1:10" ht="34.200000000000003" x14ac:dyDescent="0.25">
      <c r="A451" s="114"/>
      <c r="B451" s="143"/>
      <c r="C451" s="113" t="s">
        <v>26</v>
      </c>
      <c r="D451" s="113" t="s">
        <v>300</v>
      </c>
      <c r="E451" s="113" t="s">
        <v>769</v>
      </c>
      <c r="F451" s="113"/>
      <c r="G451" s="115" t="s">
        <v>768</v>
      </c>
      <c r="H451" s="89">
        <f t="shared" ref="H451:J452" si="148">H452</f>
        <v>469.46199999999999</v>
      </c>
      <c r="I451" s="89">
        <f t="shared" si="148"/>
        <v>0</v>
      </c>
      <c r="J451" s="89">
        <f t="shared" si="148"/>
        <v>0</v>
      </c>
    </row>
    <row r="452" spans="1:10" ht="45.6" x14ac:dyDescent="0.25">
      <c r="A452" s="114"/>
      <c r="B452" s="143"/>
      <c r="C452" s="113" t="s">
        <v>26</v>
      </c>
      <c r="D452" s="113" t="s">
        <v>300</v>
      </c>
      <c r="E452" s="113" t="s">
        <v>769</v>
      </c>
      <c r="F452" s="124" t="s">
        <v>236</v>
      </c>
      <c r="G452" s="132" t="s">
        <v>648</v>
      </c>
      <c r="H452" s="89">
        <f t="shared" si="148"/>
        <v>469.46199999999999</v>
      </c>
      <c r="I452" s="89">
        <f t="shared" si="148"/>
        <v>0</v>
      </c>
      <c r="J452" s="89">
        <f t="shared" si="148"/>
        <v>0</v>
      </c>
    </row>
    <row r="453" spans="1:10" ht="22.8" x14ac:dyDescent="0.25">
      <c r="A453" s="114"/>
      <c r="B453" s="143"/>
      <c r="C453" s="113" t="s">
        <v>26</v>
      </c>
      <c r="D453" s="113" t="s">
        <v>300</v>
      </c>
      <c r="E453" s="113" t="s">
        <v>769</v>
      </c>
      <c r="F453" s="114" t="s">
        <v>238</v>
      </c>
      <c r="G453" s="115" t="s">
        <v>634</v>
      </c>
      <c r="H453" s="89">
        <v>469.46199999999999</v>
      </c>
      <c r="I453" s="89">
        <v>0</v>
      </c>
      <c r="J453" s="89">
        <v>0</v>
      </c>
    </row>
    <row r="454" spans="1:10" ht="57" x14ac:dyDescent="0.25">
      <c r="A454" s="114"/>
      <c r="B454" s="114"/>
      <c r="C454" s="113" t="s">
        <v>26</v>
      </c>
      <c r="D454" s="113" t="s">
        <v>300</v>
      </c>
      <c r="E454" s="161" t="s">
        <v>767</v>
      </c>
      <c r="F454" s="114"/>
      <c r="G454" s="115" t="s">
        <v>766</v>
      </c>
      <c r="H454" s="89">
        <f t="shared" ref="H454:J455" si="149">H455</f>
        <v>803.47400000000005</v>
      </c>
      <c r="I454" s="89">
        <f t="shared" si="149"/>
        <v>0</v>
      </c>
      <c r="J454" s="89">
        <f t="shared" si="149"/>
        <v>0</v>
      </c>
    </row>
    <row r="455" spans="1:10" ht="45.6" x14ac:dyDescent="0.25">
      <c r="A455" s="114"/>
      <c r="B455" s="143"/>
      <c r="C455" s="113" t="s">
        <v>26</v>
      </c>
      <c r="D455" s="113" t="s">
        <v>300</v>
      </c>
      <c r="E455" s="161" t="s">
        <v>767</v>
      </c>
      <c r="F455" s="124" t="s">
        <v>236</v>
      </c>
      <c r="G455" s="132" t="s">
        <v>648</v>
      </c>
      <c r="H455" s="89">
        <f t="shared" si="149"/>
        <v>803.47400000000005</v>
      </c>
      <c r="I455" s="89">
        <f t="shared" si="149"/>
        <v>0</v>
      </c>
      <c r="J455" s="89">
        <f t="shared" si="149"/>
        <v>0</v>
      </c>
    </row>
    <row r="456" spans="1:10" ht="22.8" x14ac:dyDescent="0.25">
      <c r="A456" s="114"/>
      <c r="B456" s="143"/>
      <c r="C456" s="113" t="s">
        <v>26</v>
      </c>
      <c r="D456" s="113" t="s">
        <v>300</v>
      </c>
      <c r="E456" s="161" t="s">
        <v>767</v>
      </c>
      <c r="F456" s="114" t="s">
        <v>238</v>
      </c>
      <c r="G456" s="115" t="s">
        <v>634</v>
      </c>
      <c r="H456" s="89">
        <v>803.47400000000005</v>
      </c>
      <c r="I456" s="89">
        <v>0</v>
      </c>
      <c r="J456" s="89">
        <v>0</v>
      </c>
    </row>
    <row r="457" spans="1:10" ht="57" x14ac:dyDescent="0.25">
      <c r="A457" s="114"/>
      <c r="B457" s="143"/>
      <c r="C457" s="144" t="s">
        <v>26</v>
      </c>
      <c r="D457" s="144" t="s">
        <v>300</v>
      </c>
      <c r="E457" s="163" t="s">
        <v>878</v>
      </c>
      <c r="F457" s="145"/>
      <c r="G457" s="146" t="s">
        <v>877</v>
      </c>
      <c r="H457" s="147">
        <f>H458+H501+H525</f>
        <v>298314.54200000002</v>
      </c>
      <c r="I457" s="147">
        <f>I458+I501+I525</f>
        <v>208467.54400000002</v>
      </c>
      <c r="J457" s="147">
        <f>J458+J501+J525</f>
        <v>208467.54400000002</v>
      </c>
    </row>
    <row r="458" spans="1:10" ht="57" x14ac:dyDescent="0.25">
      <c r="A458" s="114"/>
      <c r="B458" s="143"/>
      <c r="C458" s="113" t="s">
        <v>26</v>
      </c>
      <c r="D458" s="113" t="s">
        <v>300</v>
      </c>
      <c r="E458" s="77" t="s">
        <v>880</v>
      </c>
      <c r="F458" s="114"/>
      <c r="G458" s="115" t="s">
        <v>879</v>
      </c>
      <c r="H458" s="178">
        <f>H459+H474+H491</f>
        <v>180504.58300000001</v>
      </c>
      <c r="I458" s="178">
        <f>I459+I474+I491</f>
        <v>157858.23200000002</v>
      </c>
      <c r="J458" s="178">
        <f>J459+J474+J491</f>
        <v>157858.23200000002</v>
      </c>
    </row>
    <row r="459" spans="1:10" ht="34.200000000000003" x14ac:dyDescent="0.25">
      <c r="A459" s="114"/>
      <c r="B459" s="143"/>
      <c r="C459" s="113" t="s">
        <v>26</v>
      </c>
      <c r="D459" s="113" t="s">
        <v>300</v>
      </c>
      <c r="E459" s="181" t="s">
        <v>882</v>
      </c>
      <c r="F459" s="153"/>
      <c r="G459" s="155" t="s">
        <v>881</v>
      </c>
      <c r="H459" s="178">
        <f>H460+H465+H468+H471</f>
        <v>101147.269</v>
      </c>
      <c r="I459" s="178">
        <f t="shared" ref="I459:J459" si="150">I460+I465+I468+I471</f>
        <v>92722.210999999996</v>
      </c>
      <c r="J459" s="178">
        <f t="shared" si="150"/>
        <v>92722.210999999996</v>
      </c>
    </row>
    <row r="460" spans="1:10" ht="34.200000000000003" x14ac:dyDescent="0.25">
      <c r="A460" s="114"/>
      <c r="B460" s="143"/>
      <c r="C460" s="113" t="s">
        <v>26</v>
      </c>
      <c r="D460" s="182" t="s">
        <v>300</v>
      </c>
      <c r="E460" s="161" t="s">
        <v>886</v>
      </c>
      <c r="F460" s="114"/>
      <c r="G460" s="156" t="s">
        <v>883</v>
      </c>
      <c r="H460" s="108">
        <f>H461+H463</f>
        <v>48699.158000000003</v>
      </c>
      <c r="I460" s="108">
        <f t="shared" ref="I460:J460" si="151">I461+I463</f>
        <v>47499.051999999996</v>
      </c>
      <c r="J460" s="108">
        <f t="shared" si="151"/>
        <v>47499.051999999996</v>
      </c>
    </row>
    <row r="461" spans="1:10" ht="45.6" x14ac:dyDescent="0.25">
      <c r="A461" s="114"/>
      <c r="B461" s="143"/>
      <c r="C461" s="113" t="s">
        <v>26</v>
      </c>
      <c r="D461" s="182" t="s">
        <v>300</v>
      </c>
      <c r="E461" s="161" t="s">
        <v>886</v>
      </c>
      <c r="F461" s="124" t="s">
        <v>236</v>
      </c>
      <c r="G461" s="132" t="s">
        <v>648</v>
      </c>
      <c r="H461" s="108">
        <f>H462</f>
        <v>41915.968000000001</v>
      </c>
      <c r="I461" s="108">
        <f t="shared" ref="I461:J461" si="152">I462</f>
        <v>41746.661999999997</v>
      </c>
      <c r="J461" s="108">
        <f t="shared" si="152"/>
        <v>41746.661999999997</v>
      </c>
    </row>
    <row r="462" spans="1:10" ht="22.8" x14ac:dyDescent="0.25">
      <c r="A462" s="114"/>
      <c r="B462" s="143"/>
      <c r="C462" s="113" t="s">
        <v>26</v>
      </c>
      <c r="D462" s="182" t="s">
        <v>300</v>
      </c>
      <c r="E462" s="161" t="s">
        <v>886</v>
      </c>
      <c r="F462" s="114" t="s">
        <v>238</v>
      </c>
      <c r="G462" s="115" t="s">
        <v>634</v>
      </c>
      <c r="H462" s="108">
        <v>41915.968000000001</v>
      </c>
      <c r="I462" s="108">
        <v>41746.661999999997</v>
      </c>
      <c r="J462" s="108">
        <v>41746.661999999997</v>
      </c>
    </row>
    <row r="463" spans="1:10" ht="45.6" x14ac:dyDescent="0.25">
      <c r="A463" s="114"/>
      <c r="B463" s="143"/>
      <c r="C463" s="113" t="s">
        <v>26</v>
      </c>
      <c r="D463" s="182" t="s">
        <v>300</v>
      </c>
      <c r="E463" s="161" t="s">
        <v>886</v>
      </c>
      <c r="F463" s="119" t="s">
        <v>276</v>
      </c>
      <c r="G463" s="132" t="s">
        <v>635</v>
      </c>
      <c r="H463" s="108">
        <f>H464</f>
        <v>6783.19</v>
      </c>
      <c r="I463" s="108">
        <f t="shared" ref="I463:J463" si="153">I464</f>
        <v>5752.39</v>
      </c>
      <c r="J463" s="108">
        <f t="shared" si="153"/>
        <v>5752.39</v>
      </c>
    </row>
    <row r="464" spans="1:10" ht="79.8" x14ac:dyDescent="0.25">
      <c r="A464" s="114"/>
      <c r="B464" s="143"/>
      <c r="C464" s="113" t="s">
        <v>26</v>
      </c>
      <c r="D464" s="182" t="s">
        <v>300</v>
      </c>
      <c r="E464" s="161" t="s">
        <v>886</v>
      </c>
      <c r="F464" s="114" t="s">
        <v>279</v>
      </c>
      <c r="G464" s="115" t="s">
        <v>615</v>
      </c>
      <c r="H464" s="108">
        <v>6783.19</v>
      </c>
      <c r="I464" s="108">
        <v>5752.39</v>
      </c>
      <c r="J464" s="108">
        <v>5752.39</v>
      </c>
    </row>
    <row r="465" spans="1:10" ht="34.200000000000003" x14ac:dyDescent="0.25">
      <c r="A465" s="114"/>
      <c r="B465" s="143"/>
      <c r="C465" s="113" t="s">
        <v>26</v>
      </c>
      <c r="D465" s="182" t="s">
        <v>300</v>
      </c>
      <c r="E465" s="161" t="s">
        <v>887</v>
      </c>
      <c r="F465" s="124"/>
      <c r="G465" s="156" t="s">
        <v>884</v>
      </c>
      <c r="H465" s="108">
        <f>H466</f>
        <v>44388.326000000001</v>
      </c>
      <c r="I465" s="108">
        <f t="shared" ref="I465:J466" si="154">I466</f>
        <v>44388.326000000001</v>
      </c>
      <c r="J465" s="108">
        <f t="shared" si="154"/>
        <v>44388.326000000001</v>
      </c>
    </row>
    <row r="466" spans="1:10" ht="45.6" x14ac:dyDescent="0.25">
      <c r="A466" s="114"/>
      <c r="B466" s="143"/>
      <c r="C466" s="113" t="s">
        <v>26</v>
      </c>
      <c r="D466" s="182" t="s">
        <v>300</v>
      </c>
      <c r="E466" s="161" t="s">
        <v>887</v>
      </c>
      <c r="F466" s="119" t="s">
        <v>276</v>
      </c>
      <c r="G466" s="132" t="s">
        <v>635</v>
      </c>
      <c r="H466" s="108">
        <f>H467</f>
        <v>44388.326000000001</v>
      </c>
      <c r="I466" s="108">
        <f t="shared" si="154"/>
        <v>44388.326000000001</v>
      </c>
      <c r="J466" s="108">
        <f t="shared" si="154"/>
        <v>44388.326000000001</v>
      </c>
    </row>
    <row r="467" spans="1:10" ht="79.8" x14ac:dyDescent="0.25">
      <c r="A467" s="114"/>
      <c r="B467" s="143"/>
      <c r="C467" s="113" t="s">
        <v>26</v>
      </c>
      <c r="D467" s="182" t="s">
        <v>300</v>
      </c>
      <c r="E467" s="161" t="s">
        <v>887</v>
      </c>
      <c r="F467" s="114" t="s">
        <v>279</v>
      </c>
      <c r="G467" s="115" t="s">
        <v>615</v>
      </c>
      <c r="H467" s="108">
        <v>44388.326000000001</v>
      </c>
      <c r="I467" s="108">
        <v>44388.326000000001</v>
      </c>
      <c r="J467" s="108">
        <v>44388.326000000001</v>
      </c>
    </row>
    <row r="468" spans="1:10" ht="22.8" x14ac:dyDescent="0.25">
      <c r="A468" s="114"/>
      <c r="B468" s="143"/>
      <c r="C468" s="113" t="s">
        <v>26</v>
      </c>
      <c r="D468" s="182" t="s">
        <v>300</v>
      </c>
      <c r="E468" s="161" t="s">
        <v>888</v>
      </c>
      <c r="F468" s="114"/>
      <c r="G468" s="156" t="s">
        <v>885</v>
      </c>
      <c r="H468" s="108">
        <f>H469</f>
        <v>2521.6129999999998</v>
      </c>
      <c r="I468" s="108">
        <f t="shared" ref="I468:J472" si="155">I469</f>
        <v>834.83299999999997</v>
      </c>
      <c r="J468" s="108">
        <f t="shared" si="155"/>
        <v>834.83299999999997</v>
      </c>
    </row>
    <row r="469" spans="1:10" ht="45.6" x14ac:dyDescent="0.25">
      <c r="A469" s="114"/>
      <c r="B469" s="143"/>
      <c r="C469" s="113" t="s">
        <v>26</v>
      </c>
      <c r="D469" s="182" t="s">
        <v>300</v>
      </c>
      <c r="E469" s="161" t="s">
        <v>888</v>
      </c>
      <c r="F469" s="124" t="s">
        <v>236</v>
      </c>
      <c r="G469" s="132" t="s">
        <v>648</v>
      </c>
      <c r="H469" s="108">
        <f>H470</f>
        <v>2521.6129999999998</v>
      </c>
      <c r="I469" s="108">
        <f t="shared" si="155"/>
        <v>834.83299999999997</v>
      </c>
      <c r="J469" s="108">
        <f t="shared" si="155"/>
        <v>834.83299999999997</v>
      </c>
    </row>
    <row r="470" spans="1:10" ht="22.8" x14ac:dyDescent="0.25">
      <c r="A470" s="114"/>
      <c r="B470" s="143"/>
      <c r="C470" s="113" t="s">
        <v>26</v>
      </c>
      <c r="D470" s="182" t="s">
        <v>300</v>
      </c>
      <c r="E470" s="161" t="s">
        <v>888</v>
      </c>
      <c r="F470" s="114" t="s">
        <v>238</v>
      </c>
      <c r="G470" s="155" t="s">
        <v>634</v>
      </c>
      <c r="H470" s="108">
        <v>2521.6129999999998</v>
      </c>
      <c r="I470" s="108">
        <v>834.83299999999997</v>
      </c>
      <c r="J470" s="108">
        <v>834.83299999999997</v>
      </c>
    </row>
    <row r="471" spans="1:10" ht="22.8" x14ac:dyDescent="0.25">
      <c r="A471" s="114"/>
      <c r="B471" s="143"/>
      <c r="C471" s="113" t="s">
        <v>26</v>
      </c>
      <c r="D471" s="182" t="s">
        <v>300</v>
      </c>
      <c r="E471" s="161" t="s">
        <v>1081</v>
      </c>
      <c r="F471" s="114"/>
      <c r="G471" s="156" t="s">
        <v>1082</v>
      </c>
      <c r="H471" s="108">
        <f>H472</f>
        <v>5538.1719999999996</v>
      </c>
      <c r="I471" s="108">
        <f t="shared" si="155"/>
        <v>0</v>
      </c>
      <c r="J471" s="108">
        <f t="shared" si="155"/>
        <v>0</v>
      </c>
    </row>
    <row r="472" spans="1:10" ht="45.6" x14ac:dyDescent="0.25">
      <c r="A472" s="114"/>
      <c r="B472" s="143"/>
      <c r="C472" s="113" t="s">
        <v>26</v>
      </c>
      <c r="D472" s="182" t="s">
        <v>300</v>
      </c>
      <c r="E472" s="161" t="s">
        <v>1081</v>
      </c>
      <c r="F472" s="119" t="s">
        <v>276</v>
      </c>
      <c r="G472" s="132" t="s">
        <v>635</v>
      </c>
      <c r="H472" s="108">
        <f>H473</f>
        <v>5538.1719999999996</v>
      </c>
      <c r="I472" s="108">
        <f t="shared" si="155"/>
        <v>0</v>
      </c>
      <c r="J472" s="108">
        <f t="shared" si="155"/>
        <v>0</v>
      </c>
    </row>
    <row r="473" spans="1:10" ht="22.8" x14ac:dyDescent="0.25">
      <c r="A473" s="114"/>
      <c r="B473" s="143"/>
      <c r="C473" s="113" t="s">
        <v>26</v>
      </c>
      <c r="D473" s="182" t="s">
        <v>300</v>
      </c>
      <c r="E473" s="161" t="s">
        <v>1081</v>
      </c>
      <c r="F473" s="114">
        <v>612</v>
      </c>
      <c r="G473" s="115" t="s">
        <v>524</v>
      </c>
      <c r="H473" s="89">
        <v>5538.1719999999996</v>
      </c>
      <c r="I473" s="89">
        <v>0</v>
      </c>
      <c r="J473" s="89">
        <v>0</v>
      </c>
    </row>
    <row r="474" spans="1:10" ht="45.6" x14ac:dyDescent="0.25">
      <c r="A474" s="114"/>
      <c r="B474" s="143"/>
      <c r="C474" s="113" t="s">
        <v>26</v>
      </c>
      <c r="D474" s="182" t="s">
        <v>300</v>
      </c>
      <c r="E474" s="183" t="s">
        <v>894</v>
      </c>
      <c r="F474" s="184"/>
      <c r="G474" s="156" t="s">
        <v>889</v>
      </c>
      <c r="H474" s="108">
        <f>H475+H478+H483+H486</f>
        <v>23040.858000000004</v>
      </c>
      <c r="I474" s="108">
        <f t="shared" ref="I474:J474" si="156">I475+I478+I483+I486</f>
        <v>22448.699000000001</v>
      </c>
      <c r="J474" s="108">
        <f t="shared" si="156"/>
        <v>22448.699000000001</v>
      </c>
    </row>
    <row r="475" spans="1:10" ht="22.8" x14ac:dyDescent="0.25">
      <c r="A475" s="114"/>
      <c r="B475" s="143"/>
      <c r="C475" s="113" t="s">
        <v>26</v>
      </c>
      <c r="D475" s="182" t="s">
        <v>300</v>
      </c>
      <c r="E475" s="183" t="s">
        <v>893</v>
      </c>
      <c r="F475" s="184"/>
      <c r="G475" s="156" t="s">
        <v>890</v>
      </c>
      <c r="H475" s="108">
        <f>H476</f>
        <v>1652.6179999999999</v>
      </c>
      <c r="I475" s="108">
        <f t="shared" ref="I475:J476" si="157">I476</f>
        <v>3047.1</v>
      </c>
      <c r="J475" s="108">
        <f t="shared" si="157"/>
        <v>3047.1</v>
      </c>
    </row>
    <row r="476" spans="1:10" ht="45.6" x14ac:dyDescent="0.25">
      <c r="A476" s="114"/>
      <c r="B476" s="143"/>
      <c r="C476" s="113" t="s">
        <v>26</v>
      </c>
      <c r="D476" s="182" t="s">
        <v>300</v>
      </c>
      <c r="E476" s="183" t="s">
        <v>893</v>
      </c>
      <c r="F476" s="124" t="s">
        <v>236</v>
      </c>
      <c r="G476" s="132" t="s">
        <v>648</v>
      </c>
      <c r="H476" s="108">
        <f>H477</f>
        <v>1652.6179999999999</v>
      </c>
      <c r="I476" s="108">
        <f t="shared" si="157"/>
        <v>3047.1</v>
      </c>
      <c r="J476" s="108">
        <f t="shared" si="157"/>
        <v>3047.1</v>
      </c>
    </row>
    <row r="477" spans="1:10" ht="22.8" x14ac:dyDescent="0.25">
      <c r="A477" s="114"/>
      <c r="B477" s="143"/>
      <c r="C477" s="113" t="s">
        <v>26</v>
      </c>
      <c r="D477" s="182" t="s">
        <v>300</v>
      </c>
      <c r="E477" s="183" t="s">
        <v>893</v>
      </c>
      <c r="F477" s="114" t="s">
        <v>238</v>
      </c>
      <c r="G477" s="155" t="s">
        <v>634</v>
      </c>
      <c r="H477" s="108">
        <v>1652.6179999999999</v>
      </c>
      <c r="I477" s="108">
        <v>3047.1</v>
      </c>
      <c r="J477" s="108">
        <v>3047.1</v>
      </c>
    </row>
    <row r="478" spans="1:10" ht="22.8" x14ac:dyDescent="0.25">
      <c r="A478" s="114"/>
      <c r="B478" s="143"/>
      <c r="C478" s="113" t="s">
        <v>26</v>
      </c>
      <c r="D478" s="182" t="s">
        <v>300</v>
      </c>
      <c r="E478" s="183" t="s">
        <v>895</v>
      </c>
      <c r="F478" s="184"/>
      <c r="G478" s="156" t="s">
        <v>891</v>
      </c>
      <c r="H478" s="108">
        <f>H479+H481</f>
        <v>14445.158000000001</v>
      </c>
      <c r="I478" s="108">
        <f t="shared" ref="I478:J478" si="158">I479+I481</f>
        <v>14202.699000000001</v>
      </c>
      <c r="J478" s="108">
        <f t="shared" si="158"/>
        <v>14202.699000000001</v>
      </c>
    </row>
    <row r="479" spans="1:10" ht="45.6" x14ac:dyDescent="0.25">
      <c r="A479" s="114"/>
      <c r="B479" s="143"/>
      <c r="C479" s="113" t="s">
        <v>26</v>
      </c>
      <c r="D479" s="182" t="s">
        <v>300</v>
      </c>
      <c r="E479" s="183" t="s">
        <v>895</v>
      </c>
      <c r="F479" s="124" t="s">
        <v>236</v>
      </c>
      <c r="G479" s="132" t="s">
        <v>648</v>
      </c>
      <c r="H479" s="108">
        <f>H480</f>
        <v>14176.388000000001</v>
      </c>
      <c r="I479" s="108">
        <f t="shared" ref="I479:J479" si="159">I480</f>
        <v>14002.679</v>
      </c>
      <c r="J479" s="108">
        <f t="shared" si="159"/>
        <v>14002.679</v>
      </c>
    </row>
    <row r="480" spans="1:10" ht="22.8" x14ac:dyDescent="0.25">
      <c r="A480" s="114"/>
      <c r="B480" s="143"/>
      <c r="C480" s="113" t="s">
        <v>26</v>
      </c>
      <c r="D480" s="182" t="s">
        <v>300</v>
      </c>
      <c r="E480" s="183" t="s">
        <v>895</v>
      </c>
      <c r="F480" s="114" t="s">
        <v>238</v>
      </c>
      <c r="G480" s="155" t="s">
        <v>634</v>
      </c>
      <c r="H480" s="108">
        <v>14176.388000000001</v>
      </c>
      <c r="I480" s="108">
        <v>14002.679</v>
      </c>
      <c r="J480" s="108">
        <v>14002.679</v>
      </c>
    </row>
    <row r="481" spans="1:10" ht="45.6" x14ac:dyDescent="0.25">
      <c r="A481" s="114"/>
      <c r="B481" s="143"/>
      <c r="C481" s="113" t="s">
        <v>26</v>
      </c>
      <c r="D481" s="182" t="s">
        <v>300</v>
      </c>
      <c r="E481" s="183" t="s">
        <v>895</v>
      </c>
      <c r="F481" s="114">
        <v>600</v>
      </c>
      <c r="G481" s="132" t="s">
        <v>635</v>
      </c>
      <c r="H481" s="108">
        <f>H482</f>
        <v>268.77</v>
      </c>
      <c r="I481" s="108">
        <f t="shared" ref="I481:J481" si="160">I482</f>
        <v>200.02</v>
      </c>
      <c r="J481" s="108">
        <f t="shared" si="160"/>
        <v>200.02</v>
      </c>
    </row>
    <row r="482" spans="1:10" ht="79.8" x14ac:dyDescent="0.25">
      <c r="A482" s="114"/>
      <c r="B482" s="143"/>
      <c r="C482" s="113" t="s">
        <v>26</v>
      </c>
      <c r="D482" s="182" t="s">
        <v>300</v>
      </c>
      <c r="E482" s="183" t="s">
        <v>895</v>
      </c>
      <c r="F482" s="114">
        <v>611</v>
      </c>
      <c r="G482" s="115" t="s">
        <v>615</v>
      </c>
      <c r="H482" s="108">
        <v>268.77</v>
      </c>
      <c r="I482" s="108">
        <v>200.02</v>
      </c>
      <c r="J482" s="108">
        <v>200.02</v>
      </c>
    </row>
    <row r="483" spans="1:10" ht="45.6" x14ac:dyDescent="0.25">
      <c r="A483" s="114"/>
      <c r="B483" s="143"/>
      <c r="C483" s="113" t="s">
        <v>26</v>
      </c>
      <c r="D483" s="182" t="s">
        <v>300</v>
      </c>
      <c r="E483" s="183" t="s">
        <v>896</v>
      </c>
      <c r="F483" s="184"/>
      <c r="G483" s="156" t="s">
        <v>892</v>
      </c>
      <c r="H483" s="108">
        <f>H484</f>
        <v>6293.1819999999998</v>
      </c>
      <c r="I483" s="108">
        <f t="shared" ref="I483:J484" si="161">I484</f>
        <v>4899</v>
      </c>
      <c r="J483" s="108">
        <f t="shared" si="161"/>
        <v>4899</v>
      </c>
    </row>
    <row r="484" spans="1:10" ht="45.6" x14ac:dyDescent="0.25">
      <c r="A484" s="114"/>
      <c r="B484" s="143"/>
      <c r="C484" s="113" t="s">
        <v>26</v>
      </c>
      <c r="D484" s="182" t="s">
        <v>300</v>
      </c>
      <c r="E484" s="183" t="s">
        <v>896</v>
      </c>
      <c r="F484" s="124" t="s">
        <v>236</v>
      </c>
      <c r="G484" s="132" t="s">
        <v>648</v>
      </c>
      <c r="H484" s="108">
        <f>H485</f>
        <v>6293.1819999999998</v>
      </c>
      <c r="I484" s="108">
        <f t="shared" si="161"/>
        <v>4899</v>
      </c>
      <c r="J484" s="108">
        <f t="shared" si="161"/>
        <v>4899</v>
      </c>
    </row>
    <row r="485" spans="1:10" ht="22.8" x14ac:dyDescent="0.25">
      <c r="A485" s="114"/>
      <c r="B485" s="143"/>
      <c r="C485" s="113" t="s">
        <v>26</v>
      </c>
      <c r="D485" s="182" t="s">
        <v>300</v>
      </c>
      <c r="E485" s="183" t="s">
        <v>896</v>
      </c>
      <c r="F485" s="114" t="s">
        <v>238</v>
      </c>
      <c r="G485" s="155" t="s">
        <v>634</v>
      </c>
      <c r="H485" s="108">
        <v>6293.1819999999998</v>
      </c>
      <c r="I485" s="108">
        <v>4899</v>
      </c>
      <c r="J485" s="108">
        <v>4899</v>
      </c>
    </row>
    <row r="486" spans="1:10" ht="34.200000000000003" x14ac:dyDescent="0.25">
      <c r="A486" s="114"/>
      <c r="B486" s="143"/>
      <c r="C486" s="113" t="s">
        <v>26</v>
      </c>
      <c r="D486" s="182" t="s">
        <v>300</v>
      </c>
      <c r="E486" s="183" t="s">
        <v>903</v>
      </c>
      <c r="F486" s="184"/>
      <c r="G486" s="156" t="s">
        <v>897</v>
      </c>
      <c r="H486" s="108">
        <f>H487+H489</f>
        <v>649.9</v>
      </c>
      <c r="I486" s="108">
        <f t="shared" ref="I486:J486" si="162">I487+I489</f>
        <v>299.89999999999998</v>
      </c>
      <c r="J486" s="108">
        <f t="shared" si="162"/>
        <v>299.89999999999998</v>
      </c>
    </row>
    <row r="487" spans="1:10" ht="45.6" x14ac:dyDescent="0.25">
      <c r="A487" s="114"/>
      <c r="B487" s="143"/>
      <c r="C487" s="113" t="s">
        <v>26</v>
      </c>
      <c r="D487" s="182" t="s">
        <v>300</v>
      </c>
      <c r="E487" s="183" t="s">
        <v>903</v>
      </c>
      <c r="F487" s="124" t="s">
        <v>236</v>
      </c>
      <c r="G487" s="132" t="s">
        <v>648</v>
      </c>
      <c r="H487" s="108">
        <f>H488</f>
        <v>419.9</v>
      </c>
      <c r="I487" s="108">
        <f t="shared" ref="I487:J487" si="163">I488</f>
        <v>69.900000000000006</v>
      </c>
      <c r="J487" s="108">
        <f t="shared" si="163"/>
        <v>69.900000000000006</v>
      </c>
    </row>
    <row r="488" spans="1:10" ht="22.8" x14ac:dyDescent="0.25">
      <c r="A488" s="114"/>
      <c r="B488" s="143"/>
      <c r="C488" s="113" t="s">
        <v>26</v>
      </c>
      <c r="D488" s="182" t="s">
        <v>300</v>
      </c>
      <c r="E488" s="183" t="s">
        <v>903</v>
      </c>
      <c r="F488" s="114" t="s">
        <v>238</v>
      </c>
      <c r="G488" s="155" t="s">
        <v>634</v>
      </c>
      <c r="H488" s="108">
        <v>419.9</v>
      </c>
      <c r="I488" s="108">
        <v>69.900000000000006</v>
      </c>
      <c r="J488" s="108">
        <v>69.900000000000006</v>
      </c>
    </row>
    <row r="489" spans="1:10" ht="45.6" x14ac:dyDescent="0.25">
      <c r="A489" s="114"/>
      <c r="B489" s="143"/>
      <c r="C489" s="113" t="s">
        <v>26</v>
      </c>
      <c r="D489" s="182" t="s">
        <v>300</v>
      </c>
      <c r="E489" s="183" t="s">
        <v>903</v>
      </c>
      <c r="F489" s="114">
        <v>600</v>
      </c>
      <c r="G489" s="132" t="s">
        <v>635</v>
      </c>
      <c r="H489" s="108">
        <f>H490</f>
        <v>230</v>
      </c>
      <c r="I489" s="108">
        <f t="shared" ref="I489:J489" si="164">I490</f>
        <v>230</v>
      </c>
      <c r="J489" s="108">
        <f t="shared" si="164"/>
        <v>230</v>
      </c>
    </row>
    <row r="490" spans="1:10" ht="87" customHeight="1" x14ac:dyDescent="0.25">
      <c r="A490" s="114"/>
      <c r="B490" s="143"/>
      <c r="C490" s="113" t="s">
        <v>26</v>
      </c>
      <c r="D490" s="182" t="s">
        <v>300</v>
      </c>
      <c r="E490" s="183" t="s">
        <v>903</v>
      </c>
      <c r="F490" s="114">
        <v>611</v>
      </c>
      <c r="G490" s="115" t="s">
        <v>615</v>
      </c>
      <c r="H490" s="108">
        <v>230</v>
      </c>
      <c r="I490" s="108">
        <v>230</v>
      </c>
      <c r="J490" s="108">
        <v>230</v>
      </c>
    </row>
    <row r="491" spans="1:10" ht="79.8" x14ac:dyDescent="0.25">
      <c r="A491" s="114"/>
      <c r="B491" s="143"/>
      <c r="C491" s="113" t="s">
        <v>26</v>
      </c>
      <c r="D491" s="182" t="s">
        <v>300</v>
      </c>
      <c r="E491" s="183" t="s">
        <v>904</v>
      </c>
      <c r="F491" s="184"/>
      <c r="G491" s="156" t="s">
        <v>898</v>
      </c>
      <c r="H491" s="108">
        <f>H492</f>
        <v>56316.455999999998</v>
      </c>
      <c r="I491" s="108">
        <f t="shared" ref="I491:J491" si="165">I492</f>
        <v>42687.322</v>
      </c>
      <c r="J491" s="108">
        <f t="shared" si="165"/>
        <v>42687.322</v>
      </c>
    </row>
    <row r="492" spans="1:10" ht="45.6" x14ac:dyDescent="0.25">
      <c r="A492" s="114"/>
      <c r="B492" s="143"/>
      <c r="C492" s="113" t="s">
        <v>26</v>
      </c>
      <c r="D492" s="182" t="s">
        <v>300</v>
      </c>
      <c r="E492" s="183" t="s">
        <v>905</v>
      </c>
      <c r="F492" s="184"/>
      <c r="G492" s="156" t="s">
        <v>899</v>
      </c>
      <c r="H492" s="108">
        <f>H493+H497+H499</f>
        <v>56316.455999999998</v>
      </c>
      <c r="I492" s="108">
        <f t="shared" ref="I492:J492" si="166">I493+I497+I499</f>
        <v>42687.322</v>
      </c>
      <c r="J492" s="108">
        <f t="shared" si="166"/>
        <v>42687.322</v>
      </c>
    </row>
    <row r="493" spans="1:10" ht="45.6" x14ac:dyDescent="0.25">
      <c r="A493" s="114"/>
      <c r="B493" s="143"/>
      <c r="C493" s="113" t="s">
        <v>26</v>
      </c>
      <c r="D493" s="182" t="s">
        <v>300</v>
      </c>
      <c r="E493" s="183" t="s">
        <v>905</v>
      </c>
      <c r="F493" s="124" t="s">
        <v>236</v>
      </c>
      <c r="G493" s="132" t="s">
        <v>648</v>
      </c>
      <c r="H493" s="108">
        <f>H495+H496+H494</f>
        <v>37943.523000000001</v>
      </c>
      <c r="I493" s="108">
        <f t="shared" ref="I493:J493" si="167">I495+I496+I494</f>
        <v>24410.322</v>
      </c>
      <c r="J493" s="108">
        <f t="shared" si="167"/>
        <v>24410.322</v>
      </c>
    </row>
    <row r="494" spans="1:10" ht="45.6" x14ac:dyDescent="0.25">
      <c r="A494" s="114"/>
      <c r="B494" s="143"/>
      <c r="C494" s="113" t="s">
        <v>26</v>
      </c>
      <c r="D494" s="182" t="s">
        <v>300</v>
      </c>
      <c r="E494" s="183" t="s">
        <v>905</v>
      </c>
      <c r="F494" s="114">
        <v>243</v>
      </c>
      <c r="G494" s="115" t="s">
        <v>1007</v>
      </c>
      <c r="H494" s="178">
        <v>2883.5970000000002</v>
      </c>
      <c r="I494" s="179">
        <v>0</v>
      </c>
      <c r="J494" s="179">
        <v>0</v>
      </c>
    </row>
    <row r="495" spans="1:10" ht="22.8" x14ac:dyDescent="0.25">
      <c r="A495" s="114"/>
      <c r="B495" s="143"/>
      <c r="C495" s="113" t="s">
        <v>26</v>
      </c>
      <c r="D495" s="182" t="s">
        <v>300</v>
      </c>
      <c r="E495" s="183" t="s">
        <v>905</v>
      </c>
      <c r="F495" s="114" t="s">
        <v>238</v>
      </c>
      <c r="G495" s="155" t="s">
        <v>634</v>
      </c>
      <c r="H495" s="108">
        <v>16118.123</v>
      </c>
      <c r="I495" s="108">
        <v>14296.659</v>
      </c>
      <c r="J495" s="108">
        <v>14296.659</v>
      </c>
    </row>
    <row r="496" spans="1:10" ht="22.8" x14ac:dyDescent="0.25">
      <c r="A496" s="114"/>
      <c r="B496" s="143"/>
      <c r="C496" s="113" t="s">
        <v>26</v>
      </c>
      <c r="D496" s="182" t="s">
        <v>300</v>
      </c>
      <c r="E496" s="183" t="s">
        <v>905</v>
      </c>
      <c r="F496" s="114">
        <v>247</v>
      </c>
      <c r="G496" s="115" t="s">
        <v>673</v>
      </c>
      <c r="H496" s="108">
        <v>18941.803</v>
      </c>
      <c r="I496" s="108">
        <v>10113.663</v>
      </c>
      <c r="J496" s="108">
        <v>10113.663</v>
      </c>
    </row>
    <row r="497" spans="1:10" ht="45.6" x14ac:dyDescent="0.25">
      <c r="A497" s="114"/>
      <c r="B497" s="143"/>
      <c r="C497" s="113" t="s">
        <v>26</v>
      </c>
      <c r="D497" s="182" t="s">
        <v>300</v>
      </c>
      <c r="E497" s="183" t="s">
        <v>905</v>
      </c>
      <c r="F497" s="114">
        <v>600</v>
      </c>
      <c r="G497" s="132" t="s">
        <v>635</v>
      </c>
      <c r="H497" s="108">
        <f>H498</f>
        <v>18357</v>
      </c>
      <c r="I497" s="108">
        <f t="shared" ref="I497:J497" si="168">I498</f>
        <v>18277</v>
      </c>
      <c r="J497" s="108">
        <f t="shared" si="168"/>
        <v>18277</v>
      </c>
    </row>
    <row r="498" spans="1:10" ht="79.8" x14ac:dyDescent="0.25">
      <c r="A498" s="114"/>
      <c r="B498" s="143"/>
      <c r="C498" s="113" t="s">
        <v>26</v>
      </c>
      <c r="D498" s="182" t="s">
        <v>300</v>
      </c>
      <c r="E498" s="183" t="s">
        <v>905</v>
      </c>
      <c r="F498" s="114">
        <v>611</v>
      </c>
      <c r="G498" s="115" t="s">
        <v>615</v>
      </c>
      <c r="H498" s="108">
        <v>18357</v>
      </c>
      <c r="I498" s="108">
        <v>18277</v>
      </c>
      <c r="J498" s="108">
        <v>18277</v>
      </c>
    </row>
    <row r="499" spans="1:10" ht="22.8" x14ac:dyDescent="0.25">
      <c r="A499" s="114"/>
      <c r="B499" s="143"/>
      <c r="C499" s="113" t="s">
        <v>26</v>
      </c>
      <c r="D499" s="182" t="s">
        <v>300</v>
      </c>
      <c r="E499" s="183" t="s">
        <v>905</v>
      </c>
      <c r="F499" s="124" t="s">
        <v>242</v>
      </c>
      <c r="G499" s="132" t="s">
        <v>243</v>
      </c>
      <c r="H499" s="108">
        <f>H500</f>
        <v>15.933</v>
      </c>
      <c r="I499" s="108">
        <f t="shared" ref="I499:J499" si="169">I500</f>
        <v>0</v>
      </c>
      <c r="J499" s="108">
        <f t="shared" si="169"/>
        <v>0</v>
      </c>
    </row>
    <row r="500" spans="1:10" ht="57" x14ac:dyDescent="0.25">
      <c r="A500" s="114"/>
      <c r="B500" s="143"/>
      <c r="C500" s="113" t="s">
        <v>26</v>
      </c>
      <c r="D500" s="182" t="s">
        <v>300</v>
      </c>
      <c r="E500" s="183" t="s">
        <v>905</v>
      </c>
      <c r="F500" s="114">
        <v>831</v>
      </c>
      <c r="G500" s="115" t="s">
        <v>529</v>
      </c>
      <c r="H500" s="108">
        <v>15.933</v>
      </c>
      <c r="I500" s="108">
        <v>0</v>
      </c>
      <c r="J500" s="108">
        <v>0</v>
      </c>
    </row>
    <row r="501" spans="1:10" ht="45.6" x14ac:dyDescent="0.25">
      <c r="A501" s="114"/>
      <c r="B501" s="143"/>
      <c r="C501" s="113" t="s">
        <v>26</v>
      </c>
      <c r="D501" s="182" t="s">
        <v>300</v>
      </c>
      <c r="E501" s="183" t="s">
        <v>906</v>
      </c>
      <c r="F501" s="184"/>
      <c r="G501" s="156" t="s">
        <v>900</v>
      </c>
      <c r="H501" s="108">
        <f>H502+H518</f>
        <v>62086.285999999993</v>
      </c>
      <c r="I501" s="108">
        <f t="shared" ref="I501:J501" si="170">I502+I518</f>
        <v>8703.7389999999996</v>
      </c>
      <c r="J501" s="108">
        <f t="shared" si="170"/>
        <v>8703.7389999999996</v>
      </c>
    </row>
    <row r="502" spans="1:10" ht="45.6" x14ac:dyDescent="0.25">
      <c r="A502" s="114"/>
      <c r="B502" s="143"/>
      <c r="C502" s="113" t="s">
        <v>26</v>
      </c>
      <c r="D502" s="182" t="s">
        <v>300</v>
      </c>
      <c r="E502" s="183" t="s">
        <v>907</v>
      </c>
      <c r="F502" s="184"/>
      <c r="G502" s="156" t="s">
        <v>901</v>
      </c>
      <c r="H502" s="108">
        <f>H503+H506+H509+H512+H515</f>
        <v>28590.146999999997</v>
      </c>
      <c r="I502" s="108">
        <f t="shared" ref="I502:J502" si="171">I503+I506+I509+I512+I515</f>
        <v>8703.7389999999996</v>
      </c>
      <c r="J502" s="108">
        <f t="shared" si="171"/>
        <v>8703.7389999999996</v>
      </c>
    </row>
    <row r="503" spans="1:10" ht="34.200000000000003" x14ac:dyDescent="0.25">
      <c r="A503" s="114"/>
      <c r="B503" s="143"/>
      <c r="C503" s="113" t="s">
        <v>26</v>
      </c>
      <c r="D503" s="182" t="s">
        <v>300</v>
      </c>
      <c r="E503" s="183" t="s">
        <v>908</v>
      </c>
      <c r="F503" s="184"/>
      <c r="G503" s="156" t="s">
        <v>902</v>
      </c>
      <c r="H503" s="108">
        <f>H504</f>
        <v>2086.85</v>
      </c>
      <c r="I503" s="108">
        <f t="shared" ref="I503:J504" si="172">I504</f>
        <v>1634.85</v>
      </c>
      <c r="J503" s="108">
        <f t="shared" si="172"/>
        <v>1634.85</v>
      </c>
    </row>
    <row r="504" spans="1:10" ht="45.6" x14ac:dyDescent="0.25">
      <c r="A504" s="114"/>
      <c r="B504" s="143"/>
      <c r="C504" s="113" t="s">
        <v>26</v>
      </c>
      <c r="D504" s="182" t="s">
        <v>300</v>
      </c>
      <c r="E504" s="183" t="s">
        <v>908</v>
      </c>
      <c r="F504" s="124" t="s">
        <v>236</v>
      </c>
      <c r="G504" s="132" t="s">
        <v>648</v>
      </c>
      <c r="H504" s="108">
        <f>H505</f>
        <v>2086.85</v>
      </c>
      <c r="I504" s="108">
        <f t="shared" si="172"/>
        <v>1634.85</v>
      </c>
      <c r="J504" s="108">
        <f t="shared" si="172"/>
        <v>1634.85</v>
      </c>
    </row>
    <row r="505" spans="1:10" ht="22.8" x14ac:dyDescent="0.25">
      <c r="A505" s="114"/>
      <c r="B505" s="143"/>
      <c r="C505" s="113" t="s">
        <v>26</v>
      </c>
      <c r="D505" s="182" t="s">
        <v>300</v>
      </c>
      <c r="E505" s="183" t="s">
        <v>908</v>
      </c>
      <c r="F505" s="114" t="s">
        <v>238</v>
      </c>
      <c r="G505" s="155" t="s">
        <v>634</v>
      </c>
      <c r="H505" s="108">
        <v>2086.85</v>
      </c>
      <c r="I505" s="108">
        <v>1634.85</v>
      </c>
      <c r="J505" s="108">
        <v>1634.85</v>
      </c>
    </row>
    <row r="506" spans="1:10" ht="45.6" x14ac:dyDescent="0.25">
      <c r="A506" s="114"/>
      <c r="B506" s="143"/>
      <c r="C506" s="113" t="s">
        <v>26</v>
      </c>
      <c r="D506" s="182" t="s">
        <v>300</v>
      </c>
      <c r="E506" s="183" t="s">
        <v>909</v>
      </c>
      <c r="F506" s="184"/>
      <c r="G506" s="156" t="s">
        <v>950</v>
      </c>
      <c r="H506" s="108">
        <f>H507</f>
        <v>17164.575000000001</v>
      </c>
      <c r="I506" s="108">
        <f t="shared" ref="I506:J507" si="173">I507</f>
        <v>0</v>
      </c>
      <c r="J506" s="108">
        <f t="shared" si="173"/>
        <v>0</v>
      </c>
    </row>
    <row r="507" spans="1:10" ht="45.6" x14ac:dyDescent="0.25">
      <c r="A507" s="114"/>
      <c r="B507" s="143"/>
      <c r="C507" s="113" t="s">
        <v>26</v>
      </c>
      <c r="D507" s="182" t="s">
        <v>300</v>
      </c>
      <c r="E507" s="183" t="s">
        <v>909</v>
      </c>
      <c r="F507" s="124" t="s">
        <v>236</v>
      </c>
      <c r="G507" s="132" t="s">
        <v>648</v>
      </c>
      <c r="H507" s="108">
        <f>H508</f>
        <v>17164.575000000001</v>
      </c>
      <c r="I507" s="108">
        <f t="shared" si="173"/>
        <v>0</v>
      </c>
      <c r="J507" s="108">
        <f t="shared" si="173"/>
        <v>0</v>
      </c>
    </row>
    <row r="508" spans="1:10" ht="22.8" x14ac:dyDescent="0.25">
      <c r="A508" s="114"/>
      <c r="B508" s="143"/>
      <c r="C508" s="113" t="s">
        <v>26</v>
      </c>
      <c r="D508" s="182" t="s">
        <v>300</v>
      </c>
      <c r="E508" s="183" t="s">
        <v>909</v>
      </c>
      <c r="F508" s="114" t="s">
        <v>238</v>
      </c>
      <c r="G508" s="155" t="s">
        <v>634</v>
      </c>
      <c r="H508" s="108">
        <v>17164.575000000001</v>
      </c>
      <c r="I508" s="108">
        <v>0</v>
      </c>
      <c r="J508" s="108">
        <v>0</v>
      </c>
    </row>
    <row r="509" spans="1:10" ht="34.200000000000003" x14ac:dyDescent="0.25">
      <c r="A509" s="114"/>
      <c r="B509" s="143"/>
      <c r="C509" s="113" t="s">
        <v>26</v>
      </c>
      <c r="D509" s="182" t="s">
        <v>300</v>
      </c>
      <c r="E509" s="183" t="s">
        <v>944</v>
      </c>
      <c r="F509" s="184"/>
      <c r="G509" s="155" t="s">
        <v>942</v>
      </c>
      <c r="H509" s="108">
        <f>H510</f>
        <v>6998.2</v>
      </c>
      <c r="I509" s="108">
        <f t="shared" ref="I509:J510" si="174">I510</f>
        <v>6998.2</v>
      </c>
      <c r="J509" s="108">
        <f t="shared" si="174"/>
        <v>6998.2</v>
      </c>
    </row>
    <row r="510" spans="1:10" ht="45.6" x14ac:dyDescent="0.25">
      <c r="A510" s="114"/>
      <c r="B510" s="143"/>
      <c r="C510" s="113" t="s">
        <v>26</v>
      </c>
      <c r="D510" s="182" t="s">
        <v>300</v>
      </c>
      <c r="E510" s="183" t="s">
        <v>944</v>
      </c>
      <c r="F510" s="124" t="s">
        <v>236</v>
      </c>
      <c r="G510" s="132" t="s">
        <v>648</v>
      </c>
      <c r="H510" s="108">
        <f>H511</f>
        <v>6998.2</v>
      </c>
      <c r="I510" s="108">
        <f t="shared" si="174"/>
        <v>6998.2</v>
      </c>
      <c r="J510" s="108">
        <f t="shared" si="174"/>
        <v>6998.2</v>
      </c>
    </row>
    <row r="511" spans="1:10" ht="22.8" x14ac:dyDescent="0.25">
      <c r="A511" s="114"/>
      <c r="B511" s="143"/>
      <c r="C511" s="113" t="s">
        <v>26</v>
      </c>
      <c r="D511" s="182" t="s">
        <v>300</v>
      </c>
      <c r="E511" s="183" t="s">
        <v>944</v>
      </c>
      <c r="F511" s="114" t="s">
        <v>238</v>
      </c>
      <c r="G511" s="155" t="s">
        <v>634</v>
      </c>
      <c r="H511" s="108">
        <v>6998.2</v>
      </c>
      <c r="I511" s="108">
        <v>6998.2</v>
      </c>
      <c r="J511" s="108">
        <v>6998.2</v>
      </c>
    </row>
    <row r="512" spans="1:10" ht="45.6" x14ac:dyDescent="0.25">
      <c r="A512" s="114"/>
      <c r="B512" s="143"/>
      <c r="C512" s="113" t="s">
        <v>26</v>
      </c>
      <c r="D512" s="182" t="s">
        <v>300</v>
      </c>
      <c r="E512" s="183" t="s">
        <v>945</v>
      </c>
      <c r="F512" s="184"/>
      <c r="G512" s="155" t="s">
        <v>943</v>
      </c>
      <c r="H512" s="108">
        <f>H513</f>
        <v>70.688999999999993</v>
      </c>
      <c r="I512" s="108">
        <f t="shared" ref="I512:J513" si="175">I513</f>
        <v>70.688999999999993</v>
      </c>
      <c r="J512" s="108">
        <f t="shared" si="175"/>
        <v>70.688999999999993</v>
      </c>
    </row>
    <row r="513" spans="1:10" ht="45.6" x14ac:dyDescent="0.25">
      <c r="A513" s="114"/>
      <c r="B513" s="143"/>
      <c r="C513" s="113" t="s">
        <v>26</v>
      </c>
      <c r="D513" s="182" t="s">
        <v>300</v>
      </c>
      <c r="E513" s="183" t="s">
        <v>945</v>
      </c>
      <c r="F513" s="124" t="s">
        <v>236</v>
      </c>
      <c r="G513" s="132" t="s">
        <v>648</v>
      </c>
      <c r="H513" s="108">
        <f>H514</f>
        <v>70.688999999999993</v>
      </c>
      <c r="I513" s="108">
        <f t="shared" si="175"/>
        <v>70.688999999999993</v>
      </c>
      <c r="J513" s="108">
        <f t="shared" si="175"/>
        <v>70.688999999999993</v>
      </c>
    </row>
    <row r="514" spans="1:10" ht="22.8" x14ac:dyDescent="0.25">
      <c r="A514" s="114"/>
      <c r="B514" s="143"/>
      <c r="C514" s="113" t="s">
        <v>26</v>
      </c>
      <c r="D514" s="182" t="s">
        <v>300</v>
      </c>
      <c r="E514" s="183" t="s">
        <v>945</v>
      </c>
      <c r="F514" s="114" t="s">
        <v>238</v>
      </c>
      <c r="G514" s="155" t="s">
        <v>634</v>
      </c>
      <c r="H514" s="108">
        <v>70.688999999999993</v>
      </c>
      <c r="I514" s="108">
        <v>70.688999999999993</v>
      </c>
      <c r="J514" s="108">
        <v>70.688999999999993</v>
      </c>
    </row>
    <row r="515" spans="1:10" ht="65.25" customHeight="1" x14ac:dyDescent="0.25">
      <c r="A515" s="114"/>
      <c r="B515" s="143"/>
      <c r="C515" s="113" t="s">
        <v>26</v>
      </c>
      <c r="D515" s="182" t="s">
        <v>300</v>
      </c>
      <c r="E515" s="183" t="s">
        <v>1079</v>
      </c>
      <c r="F515" s="184"/>
      <c r="G515" s="155" t="s">
        <v>1080</v>
      </c>
      <c r="H515" s="108">
        <f>H516</f>
        <v>2269.8330000000001</v>
      </c>
      <c r="I515" s="108">
        <f t="shared" ref="I515:J516" si="176">I516</f>
        <v>0</v>
      </c>
      <c r="J515" s="108">
        <f t="shared" si="176"/>
        <v>0</v>
      </c>
    </row>
    <row r="516" spans="1:10" ht="45.6" x14ac:dyDescent="0.25">
      <c r="A516" s="114"/>
      <c r="B516" s="143"/>
      <c r="C516" s="113" t="s">
        <v>26</v>
      </c>
      <c r="D516" s="182" t="s">
        <v>300</v>
      </c>
      <c r="E516" s="183" t="s">
        <v>1079</v>
      </c>
      <c r="F516" s="124" t="s">
        <v>236</v>
      </c>
      <c r="G516" s="132" t="s">
        <v>648</v>
      </c>
      <c r="H516" s="108">
        <f>H517</f>
        <v>2269.8330000000001</v>
      </c>
      <c r="I516" s="108">
        <f t="shared" si="176"/>
        <v>0</v>
      </c>
      <c r="J516" s="108">
        <f t="shared" si="176"/>
        <v>0</v>
      </c>
    </row>
    <row r="517" spans="1:10" ht="22.8" x14ac:dyDescent="0.25">
      <c r="A517" s="114"/>
      <c r="B517" s="143"/>
      <c r="C517" s="113" t="s">
        <v>26</v>
      </c>
      <c r="D517" s="182" t="s">
        <v>300</v>
      </c>
      <c r="E517" s="183" t="s">
        <v>1079</v>
      </c>
      <c r="F517" s="114" t="s">
        <v>238</v>
      </c>
      <c r="G517" s="155" t="s">
        <v>634</v>
      </c>
      <c r="H517" s="108">
        <v>2269.8330000000001</v>
      </c>
      <c r="I517" s="108">
        <v>0</v>
      </c>
      <c r="J517" s="108">
        <v>0</v>
      </c>
    </row>
    <row r="518" spans="1:10" ht="57" x14ac:dyDescent="0.25">
      <c r="A518" s="114"/>
      <c r="B518" s="143"/>
      <c r="C518" s="113" t="s">
        <v>26</v>
      </c>
      <c r="D518" s="182" t="s">
        <v>300</v>
      </c>
      <c r="E518" s="185" t="s">
        <v>911</v>
      </c>
      <c r="F518" s="184"/>
      <c r="G518" s="156" t="s">
        <v>1008</v>
      </c>
      <c r="H518" s="108">
        <f>H519+H522</f>
        <v>33496.138999999996</v>
      </c>
      <c r="I518" s="108">
        <f t="shared" ref="I518:J518" si="177">I519+I522</f>
        <v>0</v>
      </c>
      <c r="J518" s="108">
        <f t="shared" si="177"/>
        <v>0</v>
      </c>
    </row>
    <row r="519" spans="1:10" ht="34.200000000000003" x14ac:dyDescent="0.25">
      <c r="A519" s="114"/>
      <c r="B519" s="143"/>
      <c r="C519" s="113" t="s">
        <v>26</v>
      </c>
      <c r="D519" s="182" t="s">
        <v>300</v>
      </c>
      <c r="E519" s="185" t="s">
        <v>912</v>
      </c>
      <c r="F519" s="184"/>
      <c r="G519" s="156" t="s">
        <v>910</v>
      </c>
      <c r="H519" s="108">
        <f>H520</f>
        <v>11615.050999999999</v>
      </c>
      <c r="I519" s="108">
        <f t="shared" ref="I519:J520" si="178">I520</f>
        <v>0</v>
      </c>
      <c r="J519" s="108">
        <f t="shared" si="178"/>
        <v>0</v>
      </c>
    </row>
    <row r="520" spans="1:10" ht="45.6" x14ac:dyDescent="0.25">
      <c r="A520" s="114"/>
      <c r="B520" s="143"/>
      <c r="C520" s="113" t="s">
        <v>26</v>
      </c>
      <c r="D520" s="182" t="s">
        <v>300</v>
      </c>
      <c r="E520" s="185" t="s">
        <v>912</v>
      </c>
      <c r="F520" s="124" t="s">
        <v>236</v>
      </c>
      <c r="G520" s="132" t="s">
        <v>648</v>
      </c>
      <c r="H520" s="108">
        <f>H521</f>
        <v>11615.050999999999</v>
      </c>
      <c r="I520" s="108">
        <f t="shared" si="178"/>
        <v>0</v>
      </c>
      <c r="J520" s="108">
        <f t="shared" si="178"/>
        <v>0</v>
      </c>
    </row>
    <row r="521" spans="1:10" ht="22.8" x14ac:dyDescent="0.25">
      <c r="A521" s="114"/>
      <c r="B521" s="143"/>
      <c r="C521" s="113" t="s">
        <v>26</v>
      </c>
      <c r="D521" s="182" t="s">
        <v>300</v>
      </c>
      <c r="E521" s="185" t="s">
        <v>912</v>
      </c>
      <c r="F521" s="114" t="s">
        <v>238</v>
      </c>
      <c r="G521" s="155" t="s">
        <v>634</v>
      </c>
      <c r="H521" s="108">
        <v>11615.050999999999</v>
      </c>
      <c r="I521" s="108">
        <v>0</v>
      </c>
      <c r="J521" s="108">
        <v>0</v>
      </c>
    </row>
    <row r="522" spans="1:10" ht="57" x14ac:dyDescent="0.25">
      <c r="A522" s="114"/>
      <c r="B522" s="143"/>
      <c r="C522" s="113" t="s">
        <v>26</v>
      </c>
      <c r="D522" s="182" t="s">
        <v>300</v>
      </c>
      <c r="E522" s="185" t="s">
        <v>1131</v>
      </c>
      <c r="F522" s="186"/>
      <c r="G522" s="115" t="s">
        <v>1130</v>
      </c>
      <c r="H522" s="108">
        <f>H523</f>
        <v>21881.088</v>
      </c>
      <c r="I522" s="108">
        <f t="shared" ref="I522:J522" si="179">I523</f>
        <v>0</v>
      </c>
      <c r="J522" s="108">
        <f t="shared" si="179"/>
        <v>0</v>
      </c>
    </row>
    <row r="523" spans="1:10" ht="45.6" x14ac:dyDescent="0.25">
      <c r="A523" s="114"/>
      <c r="B523" s="143"/>
      <c r="C523" s="113" t="s">
        <v>26</v>
      </c>
      <c r="D523" s="182" t="s">
        <v>300</v>
      </c>
      <c r="E523" s="185" t="s">
        <v>1131</v>
      </c>
      <c r="F523" s="124" t="s">
        <v>236</v>
      </c>
      <c r="G523" s="132" t="s">
        <v>648</v>
      </c>
      <c r="H523" s="108">
        <f>H524</f>
        <v>21881.088</v>
      </c>
      <c r="I523" s="108">
        <f t="shared" ref="I523:J523" si="180">I524</f>
        <v>0</v>
      </c>
      <c r="J523" s="108">
        <f t="shared" si="180"/>
        <v>0</v>
      </c>
    </row>
    <row r="524" spans="1:10" ht="22.8" x14ac:dyDescent="0.25">
      <c r="A524" s="114"/>
      <c r="B524" s="143"/>
      <c r="C524" s="113" t="s">
        <v>26</v>
      </c>
      <c r="D524" s="182" t="s">
        <v>300</v>
      </c>
      <c r="E524" s="185" t="s">
        <v>1131</v>
      </c>
      <c r="F524" s="114" t="s">
        <v>238</v>
      </c>
      <c r="G524" s="155" t="s">
        <v>634</v>
      </c>
      <c r="H524" s="108">
        <v>21881.088</v>
      </c>
      <c r="I524" s="108">
        <v>0</v>
      </c>
      <c r="J524" s="108">
        <v>0</v>
      </c>
    </row>
    <row r="525" spans="1:10" ht="22.8" x14ac:dyDescent="0.25">
      <c r="A525" s="114"/>
      <c r="B525" s="143"/>
      <c r="C525" s="113" t="s">
        <v>26</v>
      </c>
      <c r="D525" s="182" t="s">
        <v>300</v>
      </c>
      <c r="E525" s="150" t="s">
        <v>916</v>
      </c>
      <c r="F525" s="184"/>
      <c r="G525" s="156" t="s">
        <v>697</v>
      </c>
      <c r="H525" s="108">
        <f>H526</f>
        <v>55723.672999999995</v>
      </c>
      <c r="I525" s="108">
        <f t="shared" ref="I525:J526" si="181">I526</f>
        <v>41905.573000000004</v>
      </c>
      <c r="J525" s="108">
        <f t="shared" si="181"/>
        <v>41905.573000000004</v>
      </c>
    </row>
    <row r="526" spans="1:10" ht="34.200000000000003" x14ac:dyDescent="0.25">
      <c r="A526" s="114"/>
      <c r="B526" s="143"/>
      <c r="C526" s="113" t="s">
        <v>26</v>
      </c>
      <c r="D526" s="182" t="s">
        <v>300</v>
      </c>
      <c r="E526" s="183" t="s">
        <v>915</v>
      </c>
      <c r="F526" s="184"/>
      <c r="G526" s="156" t="s">
        <v>940</v>
      </c>
      <c r="H526" s="108">
        <f>H527+H537</f>
        <v>55723.672999999995</v>
      </c>
      <c r="I526" s="108">
        <f t="shared" si="181"/>
        <v>41905.573000000004</v>
      </c>
      <c r="J526" s="108">
        <f t="shared" si="181"/>
        <v>41905.573000000004</v>
      </c>
    </row>
    <row r="527" spans="1:10" ht="34.200000000000003" x14ac:dyDescent="0.25">
      <c r="A527" s="114"/>
      <c r="B527" s="143"/>
      <c r="C527" s="113" t="s">
        <v>26</v>
      </c>
      <c r="D527" s="182" t="s">
        <v>300</v>
      </c>
      <c r="E527" s="183" t="s">
        <v>917</v>
      </c>
      <c r="F527" s="184"/>
      <c r="G527" s="156" t="s">
        <v>367</v>
      </c>
      <c r="H527" s="108">
        <f>H528+H531+H534</f>
        <v>48011.248</v>
      </c>
      <c r="I527" s="108">
        <f t="shared" ref="I527:J527" si="182">I528+I531+I534</f>
        <v>41905.573000000004</v>
      </c>
      <c r="J527" s="108">
        <f t="shared" si="182"/>
        <v>41905.573000000004</v>
      </c>
    </row>
    <row r="528" spans="1:10" ht="102.6" x14ac:dyDescent="0.25">
      <c r="A528" s="114"/>
      <c r="B528" s="143"/>
      <c r="C528" s="113" t="s">
        <v>26</v>
      </c>
      <c r="D528" s="182" t="s">
        <v>300</v>
      </c>
      <c r="E528" s="183" t="s">
        <v>917</v>
      </c>
      <c r="F528" s="124" t="s">
        <v>537</v>
      </c>
      <c r="G528" s="132" t="s">
        <v>538</v>
      </c>
      <c r="H528" s="108">
        <f>H529+H530</f>
        <v>35513.341</v>
      </c>
      <c r="I528" s="108">
        <f t="shared" ref="I528:J528" si="183">I529+I530</f>
        <v>34576.641000000003</v>
      </c>
      <c r="J528" s="108">
        <f t="shared" si="183"/>
        <v>34576.641000000003</v>
      </c>
    </row>
    <row r="529" spans="1:10" ht="22.8" x14ac:dyDescent="0.25">
      <c r="A529" s="114"/>
      <c r="B529" s="143"/>
      <c r="C529" s="113" t="s">
        <v>26</v>
      </c>
      <c r="D529" s="182" t="s">
        <v>300</v>
      </c>
      <c r="E529" s="183" t="s">
        <v>917</v>
      </c>
      <c r="F529" s="133" t="s">
        <v>544</v>
      </c>
      <c r="G529" s="134" t="s">
        <v>638</v>
      </c>
      <c r="H529" s="108">
        <v>27275.956999999999</v>
      </c>
      <c r="I529" s="108">
        <v>26556.560000000001</v>
      </c>
      <c r="J529" s="108">
        <v>26556.560000000001</v>
      </c>
    </row>
    <row r="530" spans="1:10" ht="57" x14ac:dyDescent="0.25">
      <c r="A530" s="114"/>
      <c r="B530" s="143"/>
      <c r="C530" s="113" t="s">
        <v>26</v>
      </c>
      <c r="D530" s="182" t="s">
        <v>300</v>
      </c>
      <c r="E530" s="183" t="s">
        <v>917</v>
      </c>
      <c r="F530" s="133">
        <v>119</v>
      </c>
      <c r="G530" s="134" t="s">
        <v>645</v>
      </c>
      <c r="H530" s="108">
        <v>8237.384</v>
      </c>
      <c r="I530" s="108">
        <v>8020.0810000000001</v>
      </c>
      <c r="J530" s="108">
        <v>8020.0810000000001</v>
      </c>
    </row>
    <row r="531" spans="1:10" ht="45.6" x14ac:dyDescent="0.25">
      <c r="A531" s="114"/>
      <c r="B531" s="143"/>
      <c r="C531" s="113" t="s">
        <v>26</v>
      </c>
      <c r="D531" s="182" t="s">
        <v>300</v>
      </c>
      <c r="E531" s="183" t="s">
        <v>917</v>
      </c>
      <c r="F531" s="124" t="s">
        <v>236</v>
      </c>
      <c r="G531" s="132" t="s">
        <v>648</v>
      </c>
      <c r="H531" s="108">
        <f>H532+H533</f>
        <v>12361.714</v>
      </c>
      <c r="I531" s="108">
        <f t="shared" ref="I531:J531" si="184">I532+I533</f>
        <v>7328.9320000000007</v>
      </c>
      <c r="J531" s="108">
        <f t="shared" si="184"/>
        <v>7328.9320000000007</v>
      </c>
    </row>
    <row r="532" spans="1:10" ht="22.8" x14ac:dyDescent="0.25">
      <c r="A532" s="114"/>
      <c r="B532" s="143"/>
      <c r="C532" s="113" t="s">
        <v>26</v>
      </c>
      <c r="D532" s="182" t="s">
        <v>300</v>
      </c>
      <c r="E532" s="183" t="s">
        <v>917</v>
      </c>
      <c r="F532" s="114" t="s">
        <v>238</v>
      </c>
      <c r="G532" s="155" t="s">
        <v>634</v>
      </c>
      <c r="H532" s="108">
        <v>9583.9779999999992</v>
      </c>
      <c r="I532" s="108">
        <v>4800.8320000000003</v>
      </c>
      <c r="J532" s="108">
        <v>4800.8320000000003</v>
      </c>
    </row>
    <row r="533" spans="1:10" ht="22.8" x14ac:dyDescent="0.25">
      <c r="A533" s="114"/>
      <c r="B533" s="143"/>
      <c r="C533" s="113" t="s">
        <v>26</v>
      </c>
      <c r="D533" s="182" t="s">
        <v>300</v>
      </c>
      <c r="E533" s="183" t="s">
        <v>917</v>
      </c>
      <c r="F533" s="114">
        <v>247</v>
      </c>
      <c r="G533" s="115" t="s">
        <v>673</v>
      </c>
      <c r="H533" s="108">
        <v>2777.7359999999999</v>
      </c>
      <c r="I533" s="108">
        <v>2528.1</v>
      </c>
      <c r="J533" s="108">
        <v>2528.1</v>
      </c>
    </row>
    <row r="534" spans="1:10" ht="22.8" x14ac:dyDescent="0.25">
      <c r="A534" s="114"/>
      <c r="B534" s="143"/>
      <c r="C534" s="113" t="s">
        <v>26</v>
      </c>
      <c r="D534" s="182" t="s">
        <v>300</v>
      </c>
      <c r="E534" s="183" t="s">
        <v>917</v>
      </c>
      <c r="F534" s="114" t="s">
        <v>242</v>
      </c>
      <c r="G534" s="115" t="s">
        <v>243</v>
      </c>
      <c r="H534" s="108">
        <f>H536+H535</f>
        <v>136.19299999999998</v>
      </c>
      <c r="I534" s="108">
        <f t="shared" ref="I534:J534" si="185">I536+I535</f>
        <v>0</v>
      </c>
      <c r="J534" s="108">
        <f t="shared" si="185"/>
        <v>0</v>
      </c>
    </row>
    <row r="535" spans="1:10" ht="57" x14ac:dyDescent="0.25">
      <c r="A535" s="114"/>
      <c r="B535" s="143"/>
      <c r="C535" s="113" t="s">
        <v>26</v>
      </c>
      <c r="D535" s="182" t="s">
        <v>300</v>
      </c>
      <c r="E535" s="183" t="s">
        <v>917</v>
      </c>
      <c r="F535" s="114">
        <v>831</v>
      </c>
      <c r="G535" s="115" t="s">
        <v>529</v>
      </c>
      <c r="H535" s="108">
        <v>132.84299999999999</v>
      </c>
      <c r="I535" s="108">
        <v>0</v>
      </c>
      <c r="J535" s="108">
        <v>0</v>
      </c>
    </row>
    <row r="536" spans="1:10" ht="22.8" x14ac:dyDescent="0.25">
      <c r="A536" s="114"/>
      <c r="B536" s="143"/>
      <c r="C536" s="113" t="s">
        <v>26</v>
      </c>
      <c r="D536" s="182" t="s">
        <v>300</v>
      </c>
      <c r="E536" s="183" t="s">
        <v>917</v>
      </c>
      <c r="F536" s="114" t="s">
        <v>542</v>
      </c>
      <c r="G536" s="134" t="s">
        <v>637</v>
      </c>
      <c r="H536" s="108">
        <v>3.35</v>
      </c>
      <c r="I536" s="108">
        <v>0</v>
      </c>
      <c r="J536" s="108">
        <v>0</v>
      </c>
    </row>
    <row r="537" spans="1:10" ht="34.200000000000003" x14ac:dyDescent="0.25">
      <c r="A537" s="114"/>
      <c r="B537" s="143"/>
      <c r="C537" s="113" t="s">
        <v>26</v>
      </c>
      <c r="D537" s="182" t="s">
        <v>300</v>
      </c>
      <c r="E537" s="183" t="s">
        <v>918</v>
      </c>
      <c r="F537" s="186"/>
      <c r="G537" s="149" t="s">
        <v>755</v>
      </c>
      <c r="H537" s="178">
        <f>H538+H543+H541+H545</f>
        <v>7712.4249999999993</v>
      </c>
      <c r="I537" s="178">
        <f t="shared" ref="I537:J537" si="186">I538+I543+I541</f>
        <v>0</v>
      </c>
      <c r="J537" s="178">
        <f t="shared" si="186"/>
        <v>0</v>
      </c>
    </row>
    <row r="538" spans="1:10" ht="102.6" x14ac:dyDescent="0.25">
      <c r="A538" s="114"/>
      <c r="B538" s="143"/>
      <c r="C538" s="113" t="s">
        <v>26</v>
      </c>
      <c r="D538" s="182" t="s">
        <v>300</v>
      </c>
      <c r="E538" s="183" t="s">
        <v>918</v>
      </c>
      <c r="F538" s="124" t="s">
        <v>537</v>
      </c>
      <c r="G538" s="132" t="s">
        <v>538</v>
      </c>
      <c r="H538" s="108">
        <f>H539+H540</f>
        <v>3765.154</v>
      </c>
      <c r="I538" s="108">
        <f t="shared" ref="I538:J538" si="187">I539+I540</f>
        <v>0</v>
      </c>
      <c r="J538" s="108">
        <f t="shared" si="187"/>
        <v>0</v>
      </c>
    </row>
    <row r="539" spans="1:10" ht="22.8" x14ac:dyDescent="0.25">
      <c r="A539" s="114"/>
      <c r="B539" s="143"/>
      <c r="C539" s="113" t="s">
        <v>26</v>
      </c>
      <c r="D539" s="182" t="s">
        <v>300</v>
      </c>
      <c r="E539" s="183" t="s">
        <v>918</v>
      </c>
      <c r="F539" s="133" t="s">
        <v>544</v>
      </c>
      <c r="G539" s="134" t="s">
        <v>638</v>
      </c>
      <c r="H539" s="108">
        <v>2893.212</v>
      </c>
      <c r="I539" s="108">
        <v>0</v>
      </c>
      <c r="J539" s="108">
        <v>0</v>
      </c>
    </row>
    <row r="540" spans="1:10" ht="57" x14ac:dyDescent="0.25">
      <c r="A540" s="114"/>
      <c r="B540" s="143"/>
      <c r="C540" s="113" t="s">
        <v>26</v>
      </c>
      <c r="D540" s="182" t="s">
        <v>300</v>
      </c>
      <c r="E540" s="183" t="s">
        <v>918</v>
      </c>
      <c r="F540" s="133">
        <v>119</v>
      </c>
      <c r="G540" s="134" t="s">
        <v>645</v>
      </c>
      <c r="H540" s="108">
        <v>871.94200000000001</v>
      </c>
      <c r="I540" s="108">
        <v>0</v>
      </c>
      <c r="J540" s="108">
        <v>0</v>
      </c>
    </row>
    <row r="541" spans="1:10" ht="45.6" x14ac:dyDescent="0.25">
      <c r="A541" s="114"/>
      <c r="B541" s="143"/>
      <c r="C541" s="113" t="s">
        <v>26</v>
      </c>
      <c r="D541" s="182" t="s">
        <v>300</v>
      </c>
      <c r="E541" s="183" t="s">
        <v>918</v>
      </c>
      <c r="F541" s="124" t="s">
        <v>236</v>
      </c>
      <c r="G541" s="132" t="s">
        <v>648</v>
      </c>
      <c r="H541" s="108">
        <f>H542</f>
        <v>118.38200000000001</v>
      </c>
      <c r="I541" s="108">
        <f t="shared" ref="I541:J541" si="188">I542</f>
        <v>0</v>
      </c>
      <c r="J541" s="108">
        <f t="shared" si="188"/>
        <v>0</v>
      </c>
    </row>
    <row r="542" spans="1:10" ht="22.8" x14ac:dyDescent="0.25">
      <c r="A542" s="114"/>
      <c r="B542" s="143"/>
      <c r="C542" s="113" t="s">
        <v>26</v>
      </c>
      <c r="D542" s="182" t="s">
        <v>300</v>
      </c>
      <c r="E542" s="183" t="s">
        <v>918</v>
      </c>
      <c r="F542" s="114" t="s">
        <v>238</v>
      </c>
      <c r="G542" s="155" t="s">
        <v>634</v>
      </c>
      <c r="H542" s="108">
        <v>118.38200000000001</v>
      </c>
      <c r="I542" s="108">
        <v>0</v>
      </c>
      <c r="J542" s="108">
        <v>0</v>
      </c>
    </row>
    <row r="543" spans="1:10" ht="45.6" x14ac:dyDescent="0.25">
      <c r="A543" s="114"/>
      <c r="B543" s="143"/>
      <c r="C543" s="113" t="s">
        <v>26</v>
      </c>
      <c r="D543" s="182" t="s">
        <v>300</v>
      </c>
      <c r="E543" s="183" t="s">
        <v>918</v>
      </c>
      <c r="F543" s="124" t="s">
        <v>276</v>
      </c>
      <c r="G543" s="132" t="s">
        <v>635</v>
      </c>
      <c r="H543" s="108">
        <f>H544</f>
        <v>3822.1889999999999</v>
      </c>
      <c r="I543" s="108">
        <f t="shared" ref="I543:J543" si="189">I544</f>
        <v>0</v>
      </c>
      <c r="J543" s="108">
        <f t="shared" si="189"/>
        <v>0</v>
      </c>
    </row>
    <row r="544" spans="1:10" ht="79.8" x14ac:dyDescent="0.25">
      <c r="A544" s="114"/>
      <c r="B544" s="143"/>
      <c r="C544" s="113" t="s">
        <v>26</v>
      </c>
      <c r="D544" s="182" t="s">
        <v>300</v>
      </c>
      <c r="E544" s="183" t="s">
        <v>918</v>
      </c>
      <c r="F544" s="114" t="s">
        <v>279</v>
      </c>
      <c r="G544" s="115" t="s">
        <v>615</v>
      </c>
      <c r="H544" s="108">
        <v>3822.1889999999999</v>
      </c>
      <c r="I544" s="108">
        <v>0</v>
      </c>
      <c r="J544" s="108">
        <v>0</v>
      </c>
    </row>
    <row r="545" spans="1:11" ht="22.8" x14ac:dyDescent="0.25">
      <c r="A545" s="114"/>
      <c r="B545" s="143"/>
      <c r="C545" s="113" t="s">
        <v>26</v>
      </c>
      <c r="D545" s="182" t="s">
        <v>300</v>
      </c>
      <c r="E545" s="183" t="s">
        <v>918</v>
      </c>
      <c r="F545" s="114">
        <v>800</v>
      </c>
      <c r="G545" s="115" t="s">
        <v>243</v>
      </c>
      <c r="H545" s="108">
        <f>H546</f>
        <v>6.7</v>
      </c>
      <c r="I545" s="108">
        <f t="shared" ref="I545:J545" si="190">I546</f>
        <v>0</v>
      </c>
      <c r="J545" s="108">
        <f t="shared" si="190"/>
        <v>0</v>
      </c>
    </row>
    <row r="546" spans="1:11" ht="34.200000000000003" x14ac:dyDescent="0.25">
      <c r="A546" s="114"/>
      <c r="B546" s="143"/>
      <c r="C546" s="113" t="s">
        <v>26</v>
      </c>
      <c r="D546" s="182" t="s">
        <v>300</v>
      </c>
      <c r="E546" s="183" t="s">
        <v>918</v>
      </c>
      <c r="F546" s="114">
        <v>851</v>
      </c>
      <c r="G546" s="115" t="s">
        <v>573</v>
      </c>
      <c r="H546" s="108">
        <v>6.7</v>
      </c>
      <c r="I546" s="108">
        <v>0</v>
      </c>
      <c r="J546" s="108">
        <v>0</v>
      </c>
    </row>
    <row r="547" spans="1:11" ht="34.200000000000003" x14ac:dyDescent="0.25">
      <c r="A547" s="114"/>
      <c r="B547" s="143"/>
      <c r="C547" s="110" t="s">
        <v>26</v>
      </c>
      <c r="D547" s="110" t="s">
        <v>26</v>
      </c>
      <c r="E547" s="187"/>
      <c r="F547" s="188"/>
      <c r="G547" s="189" t="s">
        <v>770</v>
      </c>
      <c r="H547" s="190">
        <f>H548</f>
        <v>12367.064000000002</v>
      </c>
      <c r="I547" s="190">
        <f t="shared" ref="I547:J548" si="191">I548</f>
        <v>12044.927</v>
      </c>
      <c r="J547" s="190">
        <f t="shared" si="191"/>
        <v>12044.927</v>
      </c>
    </row>
    <row r="548" spans="1:11" ht="68.400000000000006" x14ac:dyDescent="0.25">
      <c r="A548" s="114"/>
      <c r="B548" s="143"/>
      <c r="C548" s="113" t="s">
        <v>26</v>
      </c>
      <c r="D548" s="144" t="s">
        <v>26</v>
      </c>
      <c r="E548" s="163" t="s">
        <v>251</v>
      </c>
      <c r="F548" s="145"/>
      <c r="G548" s="146" t="s">
        <v>951</v>
      </c>
      <c r="H548" s="191">
        <f>H549</f>
        <v>12367.064000000002</v>
      </c>
      <c r="I548" s="191">
        <f t="shared" si="191"/>
        <v>12044.927</v>
      </c>
      <c r="J548" s="191">
        <f t="shared" si="191"/>
        <v>12044.927</v>
      </c>
    </row>
    <row r="549" spans="1:11" ht="22.8" x14ac:dyDescent="0.25">
      <c r="A549" s="114"/>
      <c r="B549" s="143"/>
      <c r="C549" s="113" t="s">
        <v>26</v>
      </c>
      <c r="D549" s="113" t="s">
        <v>26</v>
      </c>
      <c r="E549" s="113" t="s">
        <v>778</v>
      </c>
      <c r="F549" s="114"/>
      <c r="G549" s="115" t="s">
        <v>697</v>
      </c>
      <c r="H549" s="178">
        <f>H550</f>
        <v>12367.064000000002</v>
      </c>
      <c r="I549" s="178">
        <f>I550</f>
        <v>12044.927</v>
      </c>
      <c r="J549" s="178">
        <f>J550</f>
        <v>12044.927</v>
      </c>
    </row>
    <row r="550" spans="1:11" ht="34.200000000000003" x14ac:dyDescent="0.25">
      <c r="A550" s="114"/>
      <c r="B550" s="143"/>
      <c r="C550" s="113" t="s">
        <v>26</v>
      </c>
      <c r="D550" s="113" t="s">
        <v>26</v>
      </c>
      <c r="E550" s="150" t="s">
        <v>779</v>
      </c>
      <c r="F550" s="114"/>
      <c r="G550" s="115" t="s">
        <v>940</v>
      </c>
      <c r="H550" s="178">
        <f>H551+H557+H561</f>
        <v>12367.064000000002</v>
      </c>
      <c r="I550" s="178">
        <f>I551+I557+I561</f>
        <v>12044.927</v>
      </c>
      <c r="J550" s="178">
        <f>J551+J557+J561</f>
        <v>12044.927</v>
      </c>
    </row>
    <row r="551" spans="1:11" ht="57" x14ac:dyDescent="0.25">
      <c r="A551" s="114"/>
      <c r="B551" s="143"/>
      <c r="C551" s="113" t="s">
        <v>26</v>
      </c>
      <c r="D551" s="113" t="s">
        <v>26</v>
      </c>
      <c r="E551" s="148" t="s">
        <v>869</v>
      </c>
      <c r="F551" s="114"/>
      <c r="G551" s="115" t="s">
        <v>845</v>
      </c>
      <c r="H551" s="178">
        <f>H552+H555</f>
        <v>1562.3609999999999</v>
      </c>
      <c r="I551" s="178">
        <f t="shared" ref="I551:J551" si="192">I552+I555</f>
        <v>0</v>
      </c>
      <c r="J551" s="178">
        <f t="shared" si="192"/>
        <v>0</v>
      </c>
      <c r="K551" s="136">
        <v>4587.4059999999999</v>
      </c>
    </row>
    <row r="552" spans="1:11" ht="102.6" x14ac:dyDescent="0.25">
      <c r="A552" s="114"/>
      <c r="B552" s="143"/>
      <c r="C552" s="113" t="s">
        <v>26</v>
      </c>
      <c r="D552" s="113" t="s">
        <v>26</v>
      </c>
      <c r="E552" s="150" t="s">
        <v>869</v>
      </c>
      <c r="F552" s="124" t="s">
        <v>537</v>
      </c>
      <c r="G552" s="132" t="s">
        <v>538</v>
      </c>
      <c r="H552" s="178">
        <f>H553+H554</f>
        <v>1314.385</v>
      </c>
      <c r="I552" s="178">
        <f t="shared" ref="I552:J552" si="193">I553+I554</f>
        <v>0</v>
      </c>
      <c r="J552" s="178">
        <f t="shared" si="193"/>
        <v>0</v>
      </c>
    </row>
    <row r="553" spans="1:11" ht="34.200000000000003" x14ac:dyDescent="0.25">
      <c r="A553" s="114"/>
      <c r="B553" s="143"/>
      <c r="C553" s="113" t="s">
        <v>26</v>
      </c>
      <c r="D553" s="113" t="s">
        <v>26</v>
      </c>
      <c r="E553" s="150" t="s">
        <v>869</v>
      </c>
      <c r="F553" s="133" t="s">
        <v>539</v>
      </c>
      <c r="G553" s="134" t="s">
        <v>170</v>
      </c>
      <c r="H553" s="178">
        <v>1009.5119999999999</v>
      </c>
      <c r="I553" s="178">
        <v>0</v>
      </c>
      <c r="J553" s="178">
        <v>0</v>
      </c>
    </row>
    <row r="554" spans="1:11" ht="68.400000000000006" x14ac:dyDescent="0.25">
      <c r="A554" s="114"/>
      <c r="B554" s="143"/>
      <c r="C554" s="113" t="s">
        <v>26</v>
      </c>
      <c r="D554" s="113" t="s">
        <v>26</v>
      </c>
      <c r="E554" s="150" t="s">
        <v>869</v>
      </c>
      <c r="F554" s="133">
        <v>129</v>
      </c>
      <c r="G554" s="134" t="s">
        <v>172</v>
      </c>
      <c r="H554" s="178">
        <v>304.87299999999999</v>
      </c>
      <c r="I554" s="178">
        <v>0</v>
      </c>
      <c r="J554" s="178">
        <v>0</v>
      </c>
    </row>
    <row r="555" spans="1:11" ht="45.6" x14ac:dyDescent="0.25">
      <c r="A555" s="114"/>
      <c r="B555" s="143"/>
      <c r="C555" s="113" t="s">
        <v>26</v>
      </c>
      <c r="D555" s="113" t="s">
        <v>26</v>
      </c>
      <c r="E555" s="150" t="s">
        <v>869</v>
      </c>
      <c r="F555" s="124" t="s">
        <v>236</v>
      </c>
      <c r="G555" s="132" t="s">
        <v>648</v>
      </c>
      <c r="H555" s="178">
        <f>H556</f>
        <v>247.976</v>
      </c>
      <c r="I555" s="178">
        <f t="shared" ref="I555:J555" si="194">I556</f>
        <v>0</v>
      </c>
      <c r="J555" s="178">
        <f t="shared" si="194"/>
        <v>0</v>
      </c>
    </row>
    <row r="556" spans="1:11" ht="22.8" x14ac:dyDescent="0.25">
      <c r="A556" s="114"/>
      <c r="B556" s="143"/>
      <c r="C556" s="113" t="s">
        <v>26</v>
      </c>
      <c r="D556" s="113" t="s">
        <v>26</v>
      </c>
      <c r="E556" s="150" t="s">
        <v>869</v>
      </c>
      <c r="F556" s="114" t="s">
        <v>238</v>
      </c>
      <c r="G556" s="155" t="s">
        <v>634</v>
      </c>
      <c r="H556" s="178">
        <v>247.976</v>
      </c>
      <c r="I556" s="178">
        <v>0</v>
      </c>
      <c r="J556" s="178">
        <v>0</v>
      </c>
    </row>
    <row r="557" spans="1:11" ht="57" x14ac:dyDescent="0.25">
      <c r="A557" s="114"/>
      <c r="B557" s="143"/>
      <c r="C557" s="113" t="s">
        <v>26</v>
      </c>
      <c r="D557" s="113" t="s">
        <v>26</v>
      </c>
      <c r="E557" s="150" t="s">
        <v>870</v>
      </c>
      <c r="F557" s="133"/>
      <c r="G557" s="134" t="s">
        <v>709</v>
      </c>
      <c r="H557" s="178">
        <f>H558</f>
        <v>1405.732</v>
      </c>
      <c r="I557" s="178">
        <f>I558</f>
        <v>0</v>
      </c>
      <c r="J557" s="178">
        <f>J558</f>
        <v>0</v>
      </c>
      <c r="K557" s="136">
        <v>8090.1030000000001</v>
      </c>
    </row>
    <row r="558" spans="1:11" ht="102.6" x14ac:dyDescent="0.25">
      <c r="A558" s="114"/>
      <c r="B558" s="143"/>
      <c r="C558" s="113" t="s">
        <v>26</v>
      </c>
      <c r="D558" s="113" t="s">
        <v>26</v>
      </c>
      <c r="E558" s="150" t="s">
        <v>870</v>
      </c>
      <c r="F558" s="124" t="s">
        <v>537</v>
      </c>
      <c r="G558" s="132" t="s">
        <v>538</v>
      </c>
      <c r="H558" s="178">
        <f>H559+H560</f>
        <v>1405.732</v>
      </c>
      <c r="I558" s="178">
        <f>I559+I560</f>
        <v>0</v>
      </c>
      <c r="J558" s="178">
        <f>J559+J560</f>
        <v>0</v>
      </c>
    </row>
    <row r="559" spans="1:11" ht="34.200000000000003" x14ac:dyDescent="0.25">
      <c r="A559" s="114"/>
      <c r="B559" s="143"/>
      <c r="C559" s="113" t="s">
        <v>26</v>
      </c>
      <c r="D559" s="113" t="s">
        <v>26</v>
      </c>
      <c r="E559" s="150" t="s">
        <v>870</v>
      </c>
      <c r="F559" s="133" t="s">
        <v>539</v>
      </c>
      <c r="G559" s="134" t="s">
        <v>170</v>
      </c>
      <c r="H559" s="178">
        <v>1079.672</v>
      </c>
      <c r="I559" s="178">
        <v>0</v>
      </c>
      <c r="J559" s="178">
        <v>0</v>
      </c>
    </row>
    <row r="560" spans="1:11" ht="68.400000000000006" x14ac:dyDescent="0.25">
      <c r="A560" s="114"/>
      <c r="B560" s="143"/>
      <c r="C560" s="113" t="s">
        <v>26</v>
      </c>
      <c r="D560" s="113" t="s">
        <v>26</v>
      </c>
      <c r="E560" s="150" t="s">
        <v>870</v>
      </c>
      <c r="F560" s="133">
        <v>129</v>
      </c>
      <c r="G560" s="134" t="s">
        <v>172</v>
      </c>
      <c r="H560" s="178">
        <v>326.06</v>
      </c>
      <c r="I560" s="178">
        <v>0</v>
      </c>
      <c r="J560" s="178">
        <v>0</v>
      </c>
    </row>
    <row r="561" spans="1:11" ht="34.200000000000003" x14ac:dyDescent="0.25">
      <c r="A561" s="114"/>
      <c r="B561" s="143"/>
      <c r="C561" s="113" t="s">
        <v>26</v>
      </c>
      <c r="D561" s="113" t="s">
        <v>26</v>
      </c>
      <c r="E561" s="150" t="s">
        <v>871</v>
      </c>
      <c r="F561" s="133"/>
      <c r="G561" s="156" t="s">
        <v>367</v>
      </c>
      <c r="H561" s="178">
        <f>H562+H565+H567</f>
        <v>9398.9710000000014</v>
      </c>
      <c r="I561" s="178">
        <f>I562+I565+I567</f>
        <v>12044.927</v>
      </c>
      <c r="J561" s="178">
        <f>J562+J565+J567</f>
        <v>12044.927</v>
      </c>
      <c r="K561" s="136">
        <v>12044.927</v>
      </c>
    </row>
    <row r="562" spans="1:11" ht="102.6" x14ac:dyDescent="0.25">
      <c r="A562" s="114"/>
      <c r="B562" s="143"/>
      <c r="C562" s="113" t="s">
        <v>26</v>
      </c>
      <c r="D562" s="113" t="s">
        <v>26</v>
      </c>
      <c r="E562" s="150" t="s">
        <v>871</v>
      </c>
      <c r="F562" s="124" t="s">
        <v>537</v>
      </c>
      <c r="G562" s="132" t="s">
        <v>538</v>
      </c>
      <c r="H562" s="178">
        <f>H563+H564</f>
        <v>8752.6360000000004</v>
      </c>
      <c r="I562" s="178">
        <f>I563+I564</f>
        <v>11920.951999999999</v>
      </c>
      <c r="J562" s="178">
        <f>J563+J564</f>
        <v>11920.951999999999</v>
      </c>
    </row>
    <row r="563" spans="1:11" ht="22.8" x14ac:dyDescent="0.25">
      <c r="A563" s="114"/>
      <c r="B563" s="143"/>
      <c r="C563" s="113" t="s">
        <v>26</v>
      </c>
      <c r="D563" s="113" t="s">
        <v>26</v>
      </c>
      <c r="E563" s="150" t="s">
        <v>871</v>
      </c>
      <c r="F563" s="133" t="s">
        <v>544</v>
      </c>
      <c r="G563" s="134" t="s">
        <v>638</v>
      </c>
      <c r="H563" s="178">
        <v>6722.4539999999997</v>
      </c>
      <c r="I563" s="178">
        <v>9155.8819999999996</v>
      </c>
      <c r="J563" s="178">
        <v>9155.8819999999996</v>
      </c>
      <c r="K563" s="136">
        <v>9152.5220000000008</v>
      </c>
    </row>
    <row r="564" spans="1:11" ht="57" x14ac:dyDescent="0.25">
      <c r="A564" s="114"/>
      <c r="B564" s="143"/>
      <c r="C564" s="113" t="s">
        <v>26</v>
      </c>
      <c r="D564" s="113" t="s">
        <v>26</v>
      </c>
      <c r="E564" s="150" t="s">
        <v>871</v>
      </c>
      <c r="F564" s="133">
        <v>119</v>
      </c>
      <c r="G564" s="134" t="s">
        <v>645</v>
      </c>
      <c r="H564" s="178">
        <v>2030.182</v>
      </c>
      <c r="I564" s="178">
        <v>2765.07</v>
      </c>
      <c r="J564" s="178">
        <v>2765.07</v>
      </c>
    </row>
    <row r="565" spans="1:11" ht="45.6" x14ac:dyDescent="0.25">
      <c r="A565" s="114"/>
      <c r="B565" s="143"/>
      <c r="C565" s="113" t="s">
        <v>26</v>
      </c>
      <c r="D565" s="113" t="s">
        <v>26</v>
      </c>
      <c r="E565" s="150" t="s">
        <v>871</v>
      </c>
      <c r="F565" s="124" t="s">
        <v>236</v>
      </c>
      <c r="G565" s="132" t="s">
        <v>648</v>
      </c>
      <c r="H565" s="89">
        <f>H566</f>
        <v>642.97500000000002</v>
      </c>
      <c r="I565" s="89">
        <f>I566</f>
        <v>123.97499999999999</v>
      </c>
      <c r="J565" s="89">
        <f>J566</f>
        <v>123.97499999999999</v>
      </c>
    </row>
    <row r="566" spans="1:11" ht="22.8" x14ac:dyDescent="0.25">
      <c r="A566" s="114"/>
      <c r="B566" s="143"/>
      <c r="C566" s="113" t="s">
        <v>26</v>
      </c>
      <c r="D566" s="113" t="s">
        <v>26</v>
      </c>
      <c r="E566" s="150" t="s">
        <v>871</v>
      </c>
      <c r="F566" s="114" t="s">
        <v>238</v>
      </c>
      <c r="G566" s="115" t="s">
        <v>634</v>
      </c>
      <c r="H566" s="89">
        <v>642.97500000000002</v>
      </c>
      <c r="I566" s="89">
        <v>123.97499999999999</v>
      </c>
      <c r="J566" s="89">
        <v>123.97499999999999</v>
      </c>
      <c r="K566" s="136">
        <v>123.97499999999999</v>
      </c>
    </row>
    <row r="567" spans="1:11" ht="22.8" x14ac:dyDescent="0.25">
      <c r="A567" s="114"/>
      <c r="B567" s="143"/>
      <c r="C567" s="113" t="s">
        <v>26</v>
      </c>
      <c r="D567" s="113" t="s">
        <v>26</v>
      </c>
      <c r="E567" s="150" t="s">
        <v>871</v>
      </c>
      <c r="F567" s="114">
        <v>300</v>
      </c>
      <c r="G567" s="115" t="s">
        <v>14</v>
      </c>
      <c r="H567" s="89">
        <f>H568</f>
        <v>3.36</v>
      </c>
      <c r="I567" s="89">
        <f t="shared" ref="I567:J567" si="195">I568</f>
        <v>0</v>
      </c>
      <c r="J567" s="89">
        <f t="shared" si="195"/>
        <v>0</v>
      </c>
    </row>
    <row r="568" spans="1:11" ht="45.6" x14ac:dyDescent="0.25">
      <c r="A568" s="114"/>
      <c r="B568" s="143"/>
      <c r="C568" s="113" t="s">
        <v>26</v>
      </c>
      <c r="D568" s="113" t="s">
        <v>26</v>
      </c>
      <c r="E568" s="150" t="s">
        <v>871</v>
      </c>
      <c r="F568" s="114">
        <v>321</v>
      </c>
      <c r="G568" s="115" t="s">
        <v>1136</v>
      </c>
      <c r="H568" s="89">
        <v>3.36</v>
      </c>
      <c r="I568" s="89">
        <v>0</v>
      </c>
      <c r="J568" s="89">
        <v>0</v>
      </c>
    </row>
    <row r="569" spans="1:11" ht="12" x14ac:dyDescent="0.25">
      <c r="A569" s="114"/>
      <c r="B569" s="143"/>
      <c r="C569" s="143" t="s">
        <v>245</v>
      </c>
      <c r="D569" s="143" t="s">
        <v>228</v>
      </c>
      <c r="E569" s="116"/>
      <c r="F569" s="114"/>
      <c r="G569" s="171" t="s">
        <v>273</v>
      </c>
      <c r="H569" s="128">
        <f>H587+H616+H630+H650+H570</f>
        <v>229307.17700000003</v>
      </c>
      <c r="I569" s="128">
        <f>I587+I616+I630+I650+I570</f>
        <v>58787.303000000007</v>
      </c>
      <c r="J569" s="128">
        <f>J587+J616+J630+J650+J570</f>
        <v>58794.803000000007</v>
      </c>
    </row>
    <row r="570" spans="1:11" ht="12" x14ac:dyDescent="0.25">
      <c r="A570" s="114"/>
      <c r="B570" s="143"/>
      <c r="C570" s="111" t="s">
        <v>245</v>
      </c>
      <c r="D570" s="111" t="s">
        <v>274</v>
      </c>
      <c r="E570" s="110"/>
      <c r="F570" s="111"/>
      <c r="G570" s="112" t="s">
        <v>275</v>
      </c>
      <c r="H570" s="128">
        <f>H571</f>
        <v>160496.70600000001</v>
      </c>
      <c r="I570" s="128">
        <f t="shared" ref="I570:J572" si="196">I571</f>
        <v>0</v>
      </c>
      <c r="J570" s="128">
        <f t="shared" si="196"/>
        <v>0</v>
      </c>
    </row>
    <row r="571" spans="1:11" ht="57" x14ac:dyDescent="0.25">
      <c r="A571" s="114"/>
      <c r="B571" s="143"/>
      <c r="C571" s="114" t="s">
        <v>245</v>
      </c>
      <c r="D571" s="114" t="s">
        <v>274</v>
      </c>
      <c r="E571" s="144" t="s">
        <v>132</v>
      </c>
      <c r="F571" s="145"/>
      <c r="G571" s="146" t="s">
        <v>974</v>
      </c>
      <c r="H571" s="89">
        <f>H572</f>
        <v>160496.70600000001</v>
      </c>
      <c r="I571" s="89">
        <f t="shared" si="196"/>
        <v>0</v>
      </c>
      <c r="J571" s="89">
        <f t="shared" si="196"/>
        <v>0</v>
      </c>
    </row>
    <row r="572" spans="1:11" ht="22.8" x14ac:dyDescent="0.25">
      <c r="A572" s="114"/>
      <c r="B572" s="143"/>
      <c r="C572" s="114" t="s">
        <v>245</v>
      </c>
      <c r="D572" s="114" t="s">
        <v>274</v>
      </c>
      <c r="E572" s="113" t="s">
        <v>135</v>
      </c>
      <c r="F572" s="114"/>
      <c r="G572" s="115" t="s">
        <v>163</v>
      </c>
      <c r="H572" s="128">
        <f>H573</f>
        <v>160496.70600000001</v>
      </c>
      <c r="I572" s="128">
        <f t="shared" si="196"/>
        <v>0</v>
      </c>
      <c r="J572" s="128">
        <f t="shared" si="196"/>
        <v>0</v>
      </c>
    </row>
    <row r="573" spans="1:11" ht="91.2" x14ac:dyDescent="0.25">
      <c r="A573" s="114"/>
      <c r="B573" s="143"/>
      <c r="C573" s="114" t="s">
        <v>245</v>
      </c>
      <c r="D573" s="114" t="s">
        <v>274</v>
      </c>
      <c r="E573" s="113" t="s">
        <v>136</v>
      </c>
      <c r="F573" s="114"/>
      <c r="G573" s="115" t="s">
        <v>165</v>
      </c>
      <c r="H573" s="128">
        <f>H574+H578+H581+H584</f>
        <v>160496.70600000001</v>
      </c>
      <c r="I573" s="128">
        <f>I574+I578+I581+I584</f>
        <v>0</v>
      </c>
      <c r="J573" s="128">
        <f>J574+J578+J581+J584</f>
        <v>0</v>
      </c>
    </row>
    <row r="574" spans="1:11" ht="102.6" x14ac:dyDescent="0.25">
      <c r="A574" s="114"/>
      <c r="B574" s="143"/>
      <c r="C574" s="114" t="s">
        <v>245</v>
      </c>
      <c r="D574" s="114" t="s">
        <v>274</v>
      </c>
      <c r="E574" s="142" t="s">
        <v>1032</v>
      </c>
      <c r="F574" s="114"/>
      <c r="G574" s="194" t="s">
        <v>1033</v>
      </c>
      <c r="H574" s="89">
        <f t="shared" ref="H574:J574" si="197">H575</f>
        <v>134633.40600000002</v>
      </c>
      <c r="I574" s="89">
        <f t="shared" si="197"/>
        <v>0</v>
      </c>
      <c r="J574" s="89">
        <f t="shared" si="197"/>
        <v>0</v>
      </c>
    </row>
    <row r="575" spans="1:11" ht="45.6" x14ac:dyDescent="0.25">
      <c r="A575" s="114"/>
      <c r="B575" s="143"/>
      <c r="C575" s="114" t="s">
        <v>245</v>
      </c>
      <c r="D575" s="114" t="s">
        <v>274</v>
      </c>
      <c r="E575" s="142" t="s">
        <v>1032</v>
      </c>
      <c r="F575" s="124" t="s">
        <v>236</v>
      </c>
      <c r="G575" s="132" t="s">
        <v>648</v>
      </c>
      <c r="H575" s="89">
        <f>H576+H577</f>
        <v>134633.40600000002</v>
      </c>
      <c r="I575" s="89">
        <f>I577</f>
        <v>0</v>
      </c>
      <c r="J575" s="89">
        <f>J577</f>
        <v>0</v>
      </c>
    </row>
    <row r="576" spans="1:11" ht="45.6" x14ac:dyDescent="0.25">
      <c r="A576" s="114"/>
      <c r="B576" s="143"/>
      <c r="C576" s="114" t="s">
        <v>245</v>
      </c>
      <c r="D576" s="114" t="s">
        <v>274</v>
      </c>
      <c r="E576" s="142" t="s">
        <v>1032</v>
      </c>
      <c r="F576" s="114">
        <v>243</v>
      </c>
      <c r="G576" s="115" t="s">
        <v>1007</v>
      </c>
      <c r="H576" s="89">
        <v>124633.406</v>
      </c>
      <c r="I576" s="89">
        <v>0</v>
      </c>
      <c r="J576" s="89">
        <v>0</v>
      </c>
    </row>
    <row r="577" spans="1:10" ht="22.8" x14ac:dyDescent="0.25">
      <c r="A577" s="114"/>
      <c r="B577" s="143"/>
      <c r="C577" s="114" t="s">
        <v>245</v>
      </c>
      <c r="D577" s="114" t="s">
        <v>274</v>
      </c>
      <c r="E577" s="142" t="s">
        <v>1032</v>
      </c>
      <c r="F577" s="114" t="s">
        <v>238</v>
      </c>
      <c r="G577" s="155" t="s">
        <v>634</v>
      </c>
      <c r="H577" s="89">
        <v>10000</v>
      </c>
      <c r="I577" s="89">
        <v>0</v>
      </c>
      <c r="J577" s="89">
        <v>0</v>
      </c>
    </row>
    <row r="578" spans="1:10" ht="114" x14ac:dyDescent="0.25">
      <c r="A578" s="114"/>
      <c r="B578" s="143"/>
      <c r="C578" s="114" t="s">
        <v>245</v>
      </c>
      <c r="D578" s="114" t="s">
        <v>274</v>
      </c>
      <c r="E578" s="195" t="s">
        <v>1105</v>
      </c>
      <c r="F578" s="114"/>
      <c r="G578" s="115" t="s">
        <v>1067</v>
      </c>
      <c r="H578" s="89">
        <f>H579</f>
        <v>2571.3000000000002</v>
      </c>
      <c r="I578" s="89">
        <f t="shared" ref="I578:J579" si="198">I579</f>
        <v>0</v>
      </c>
      <c r="J578" s="89">
        <f t="shared" si="198"/>
        <v>0</v>
      </c>
    </row>
    <row r="579" spans="1:10" ht="45.6" x14ac:dyDescent="0.25">
      <c r="A579" s="114"/>
      <c r="B579" s="143"/>
      <c r="C579" s="114" t="s">
        <v>245</v>
      </c>
      <c r="D579" s="114" t="s">
        <v>274</v>
      </c>
      <c r="E579" s="195" t="s">
        <v>1105</v>
      </c>
      <c r="F579" s="124" t="s">
        <v>236</v>
      </c>
      <c r="G579" s="132" t="s">
        <v>648</v>
      </c>
      <c r="H579" s="89">
        <f>H580</f>
        <v>2571.3000000000002</v>
      </c>
      <c r="I579" s="89">
        <f t="shared" si="198"/>
        <v>0</v>
      </c>
      <c r="J579" s="89">
        <f t="shared" si="198"/>
        <v>0</v>
      </c>
    </row>
    <row r="580" spans="1:10" ht="45.6" x14ac:dyDescent="0.25">
      <c r="A580" s="114"/>
      <c r="B580" s="143"/>
      <c r="C580" s="114" t="s">
        <v>245</v>
      </c>
      <c r="D580" s="114" t="s">
        <v>274</v>
      </c>
      <c r="E580" s="195" t="s">
        <v>1105</v>
      </c>
      <c r="F580" s="114">
        <v>243</v>
      </c>
      <c r="G580" s="115" t="s">
        <v>1007</v>
      </c>
      <c r="H580" s="89">
        <v>2571.3000000000002</v>
      </c>
      <c r="I580" s="89">
        <v>0</v>
      </c>
      <c r="J580" s="89">
        <v>0</v>
      </c>
    </row>
    <row r="581" spans="1:10" ht="126.75" customHeight="1" x14ac:dyDescent="0.25">
      <c r="A581" s="114"/>
      <c r="B581" s="143"/>
      <c r="C581" s="114" t="s">
        <v>245</v>
      </c>
      <c r="D581" s="114" t="s">
        <v>274</v>
      </c>
      <c r="E581" s="195" t="s">
        <v>1106</v>
      </c>
      <c r="F581" s="114"/>
      <c r="G581" s="115" t="s">
        <v>1107</v>
      </c>
      <c r="H581" s="89">
        <f>H582</f>
        <v>23142</v>
      </c>
      <c r="I581" s="89">
        <f t="shared" ref="I581:J582" si="199">I582</f>
        <v>0</v>
      </c>
      <c r="J581" s="89">
        <f t="shared" si="199"/>
        <v>0</v>
      </c>
    </row>
    <row r="582" spans="1:10" ht="45.6" x14ac:dyDescent="0.25">
      <c r="A582" s="114"/>
      <c r="B582" s="143"/>
      <c r="C582" s="114" t="s">
        <v>245</v>
      </c>
      <c r="D582" s="114" t="s">
        <v>274</v>
      </c>
      <c r="E582" s="195" t="s">
        <v>1106</v>
      </c>
      <c r="F582" s="124" t="s">
        <v>236</v>
      </c>
      <c r="G582" s="132" t="s">
        <v>648</v>
      </c>
      <c r="H582" s="89">
        <f>H583</f>
        <v>23142</v>
      </c>
      <c r="I582" s="89">
        <f t="shared" si="199"/>
        <v>0</v>
      </c>
      <c r="J582" s="89">
        <f t="shared" si="199"/>
        <v>0</v>
      </c>
    </row>
    <row r="583" spans="1:10" ht="45.6" x14ac:dyDescent="0.25">
      <c r="A583" s="114"/>
      <c r="B583" s="143"/>
      <c r="C583" s="114" t="s">
        <v>245</v>
      </c>
      <c r="D583" s="114" t="s">
        <v>274</v>
      </c>
      <c r="E583" s="195" t="s">
        <v>1106</v>
      </c>
      <c r="F583" s="114">
        <v>243</v>
      </c>
      <c r="G583" s="115" t="s">
        <v>1007</v>
      </c>
      <c r="H583" s="89">
        <v>23142</v>
      </c>
      <c r="I583" s="89">
        <v>0</v>
      </c>
      <c r="J583" s="89">
        <v>0</v>
      </c>
    </row>
    <row r="584" spans="1:10" s="219" customFormat="1" ht="63" customHeight="1" x14ac:dyDescent="0.25">
      <c r="A584" s="114"/>
      <c r="B584" s="143"/>
      <c r="C584" s="114" t="s">
        <v>245</v>
      </c>
      <c r="D584" s="114" t="s">
        <v>274</v>
      </c>
      <c r="E584" s="172" t="s">
        <v>1169</v>
      </c>
      <c r="F584" s="114"/>
      <c r="G584" s="115" t="s">
        <v>1168</v>
      </c>
      <c r="H584" s="89">
        <f>H585</f>
        <v>150</v>
      </c>
      <c r="I584" s="89">
        <f t="shared" ref="I584:J585" si="200">I585</f>
        <v>0</v>
      </c>
      <c r="J584" s="89">
        <f t="shared" si="200"/>
        <v>0</v>
      </c>
    </row>
    <row r="585" spans="1:10" s="219" customFormat="1" ht="45.6" x14ac:dyDescent="0.25">
      <c r="A585" s="114"/>
      <c r="B585" s="143"/>
      <c r="C585" s="114" t="s">
        <v>245</v>
      </c>
      <c r="D585" s="114" t="s">
        <v>274</v>
      </c>
      <c r="E585" s="172" t="s">
        <v>1169</v>
      </c>
      <c r="F585" s="124" t="s">
        <v>236</v>
      </c>
      <c r="G585" s="132" t="s">
        <v>648</v>
      </c>
      <c r="H585" s="89">
        <f>H586</f>
        <v>150</v>
      </c>
      <c r="I585" s="89">
        <f t="shared" si="200"/>
        <v>0</v>
      </c>
      <c r="J585" s="89">
        <f t="shared" si="200"/>
        <v>0</v>
      </c>
    </row>
    <row r="586" spans="1:10" s="219" customFormat="1" ht="45.6" x14ac:dyDescent="0.25">
      <c r="A586" s="114"/>
      <c r="B586" s="143"/>
      <c r="C586" s="114" t="s">
        <v>245</v>
      </c>
      <c r="D586" s="114" t="s">
        <v>274</v>
      </c>
      <c r="E586" s="172" t="s">
        <v>1169</v>
      </c>
      <c r="F586" s="114">
        <v>243</v>
      </c>
      <c r="G586" s="115" t="s">
        <v>1007</v>
      </c>
      <c r="H586" s="89">
        <v>150</v>
      </c>
      <c r="I586" s="89">
        <v>0</v>
      </c>
      <c r="J586" s="89">
        <v>0</v>
      </c>
    </row>
    <row r="587" spans="1:10" ht="22.8" x14ac:dyDescent="0.25">
      <c r="A587" s="114"/>
      <c r="B587" s="143"/>
      <c r="C587" s="111" t="s">
        <v>245</v>
      </c>
      <c r="D587" s="110" t="s">
        <v>300</v>
      </c>
      <c r="E587" s="110"/>
      <c r="F587" s="111"/>
      <c r="G587" s="112" t="s">
        <v>924</v>
      </c>
      <c r="H587" s="91">
        <f>H599+H588</f>
        <v>59656.235000000001</v>
      </c>
      <c r="I587" s="91">
        <f t="shared" ref="I587:J587" si="201">I599+I588</f>
        <v>50216.460000000006</v>
      </c>
      <c r="J587" s="91">
        <f t="shared" si="201"/>
        <v>50216.460000000006</v>
      </c>
    </row>
    <row r="588" spans="1:10" ht="57" x14ac:dyDescent="0.25">
      <c r="A588" s="114"/>
      <c r="B588" s="143"/>
      <c r="C588" s="113" t="s">
        <v>245</v>
      </c>
      <c r="D588" s="113" t="s">
        <v>300</v>
      </c>
      <c r="E588" s="144" t="s">
        <v>132</v>
      </c>
      <c r="F588" s="145"/>
      <c r="G588" s="146" t="s">
        <v>974</v>
      </c>
      <c r="H588" s="89">
        <f>H589</f>
        <v>17588.030000000002</v>
      </c>
      <c r="I588" s="89">
        <f t="shared" ref="I588:J589" si="202">I589</f>
        <v>17588.030000000002</v>
      </c>
      <c r="J588" s="89">
        <f t="shared" si="202"/>
        <v>17588.030000000002</v>
      </c>
    </row>
    <row r="589" spans="1:10" ht="22.8" x14ac:dyDescent="0.25">
      <c r="A589" s="114"/>
      <c r="B589" s="143"/>
      <c r="C589" s="113" t="s">
        <v>245</v>
      </c>
      <c r="D589" s="113" t="s">
        <v>300</v>
      </c>
      <c r="E589" s="113" t="s">
        <v>138</v>
      </c>
      <c r="F589" s="114"/>
      <c r="G589" s="115" t="s">
        <v>168</v>
      </c>
      <c r="H589" s="89">
        <f>H590</f>
        <v>17588.030000000002</v>
      </c>
      <c r="I589" s="89">
        <f t="shared" si="202"/>
        <v>17588.030000000002</v>
      </c>
      <c r="J589" s="89">
        <f t="shared" si="202"/>
        <v>17588.030000000002</v>
      </c>
    </row>
    <row r="590" spans="1:10" ht="79.8" x14ac:dyDescent="0.25">
      <c r="A590" s="114"/>
      <c r="B590" s="143"/>
      <c r="C590" s="113" t="s">
        <v>245</v>
      </c>
      <c r="D590" s="113" t="s">
        <v>300</v>
      </c>
      <c r="E590" s="113" t="s">
        <v>139</v>
      </c>
      <c r="F590" s="114"/>
      <c r="G590" s="115" t="s">
        <v>145</v>
      </c>
      <c r="H590" s="89">
        <f>H591+H595</f>
        <v>17588.030000000002</v>
      </c>
      <c r="I590" s="89">
        <f t="shared" ref="I590:J590" si="203">I591+I595</f>
        <v>17588.030000000002</v>
      </c>
      <c r="J590" s="89">
        <f t="shared" si="203"/>
        <v>17588.030000000002</v>
      </c>
    </row>
    <row r="591" spans="1:10" ht="45.6" x14ac:dyDescent="0.25">
      <c r="A591" s="114"/>
      <c r="B591" s="143"/>
      <c r="C591" s="113" t="s">
        <v>245</v>
      </c>
      <c r="D591" s="113" t="s">
        <v>300</v>
      </c>
      <c r="E591" s="113" t="s">
        <v>202</v>
      </c>
      <c r="F591" s="114"/>
      <c r="G591" s="115" t="s">
        <v>340</v>
      </c>
      <c r="H591" s="89">
        <f>H592</f>
        <v>17412.150000000001</v>
      </c>
      <c r="I591" s="89">
        <f t="shared" ref="I591:J591" si="204">I592</f>
        <v>17412.150000000001</v>
      </c>
      <c r="J591" s="89">
        <f t="shared" si="204"/>
        <v>17412.150000000001</v>
      </c>
    </row>
    <row r="592" spans="1:10" ht="45.6" x14ac:dyDescent="0.25">
      <c r="A592" s="114"/>
      <c r="B592" s="143"/>
      <c r="C592" s="113" t="s">
        <v>245</v>
      </c>
      <c r="D592" s="113" t="s">
        <v>300</v>
      </c>
      <c r="E592" s="113" t="s">
        <v>202</v>
      </c>
      <c r="F592" s="124" t="s">
        <v>276</v>
      </c>
      <c r="G592" s="132" t="s">
        <v>635</v>
      </c>
      <c r="H592" s="89">
        <f>H593+H594</f>
        <v>17412.150000000001</v>
      </c>
      <c r="I592" s="89">
        <f t="shared" ref="I592:J592" si="205">I593+I594</f>
        <v>17412.150000000001</v>
      </c>
      <c r="J592" s="89">
        <f t="shared" si="205"/>
        <v>17412.150000000001</v>
      </c>
    </row>
    <row r="593" spans="1:10" ht="79.8" x14ac:dyDescent="0.25">
      <c r="A593" s="114"/>
      <c r="B593" s="143"/>
      <c r="C593" s="113" t="s">
        <v>245</v>
      </c>
      <c r="D593" s="113" t="s">
        <v>300</v>
      </c>
      <c r="E593" s="113" t="s">
        <v>202</v>
      </c>
      <c r="F593" s="114" t="s">
        <v>377</v>
      </c>
      <c r="G593" s="115" t="s">
        <v>615</v>
      </c>
      <c r="H593" s="89">
        <v>8883.75</v>
      </c>
      <c r="I593" s="89">
        <v>8883.75</v>
      </c>
      <c r="J593" s="89">
        <v>8883.75</v>
      </c>
    </row>
    <row r="594" spans="1:10" ht="79.8" x14ac:dyDescent="0.25">
      <c r="A594" s="114"/>
      <c r="B594" s="143"/>
      <c r="C594" s="113" t="s">
        <v>245</v>
      </c>
      <c r="D594" s="113" t="s">
        <v>300</v>
      </c>
      <c r="E594" s="113" t="s">
        <v>202</v>
      </c>
      <c r="F594" s="114" t="s">
        <v>281</v>
      </c>
      <c r="G594" s="115" t="s">
        <v>614</v>
      </c>
      <c r="H594" s="89">
        <v>8528.4</v>
      </c>
      <c r="I594" s="89">
        <v>8528.4</v>
      </c>
      <c r="J594" s="89">
        <v>8528.4</v>
      </c>
    </row>
    <row r="595" spans="1:10" ht="57" x14ac:dyDescent="0.25">
      <c r="A595" s="114"/>
      <c r="B595" s="143"/>
      <c r="C595" s="113" t="s">
        <v>245</v>
      </c>
      <c r="D595" s="113" t="s">
        <v>300</v>
      </c>
      <c r="E595" s="113" t="s">
        <v>203</v>
      </c>
      <c r="F595" s="114"/>
      <c r="G595" s="115" t="s">
        <v>922</v>
      </c>
      <c r="H595" s="89">
        <f>H596</f>
        <v>175.88</v>
      </c>
      <c r="I595" s="89">
        <f t="shared" ref="I595:J595" si="206">I596</f>
        <v>175.88</v>
      </c>
      <c r="J595" s="89">
        <f t="shared" si="206"/>
        <v>175.88</v>
      </c>
    </row>
    <row r="596" spans="1:10" ht="45.6" x14ac:dyDescent="0.25">
      <c r="A596" s="114"/>
      <c r="B596" s="143"/>
      <c r="C596" s="113" t="s">
        <v>245</v>
      </c>
      <c r="D596" s="113" t="s">
        <v>300</v>
      </c>
      <c r="E596" s="113" t="s">
        <v>203</v>
      </c>
      <c r="F596" s="124" t="s">
        <v>276</v>
      </c>
      <c r="G596" s="132" t="s">
        <v>635</v>
      </c>
      <c r="H596" s="89">
        <f>H597+H598</f>
        <v>175.88</v>
      </c>
      <c r="I596" s="89">
        <f t="shared" ref="I596:J596" si="207">I597+I598</f>
        <v>175.88</v>
      </c>
      <c r="J596" s="89">
        <f t="shared" si="207"/>
        <v>175.88</v>
      </c>
    </row>
    <row r="597" spans="1:10" ht="79.8" x14ac:dyDescent="0.25">
      <c r="A597" s="114"/>
      <c r="B597" s="143"/>
      <c r="C597" s="113" t="s">
        <v>245</v>
      </c>
      <c r="D597" s="113" t="s">
        <v>300</v>
      </c>
      <c r="E597" s="113" t="s">
        <v>203</v>
      </c>
      <c r="F597" s="114" t="s">
        <v>377</v>
      </c>
      <c r="G597" s="115" t="s">
        <v>615</v>
      </c>
      <c r="H597" s="89">
        <v>89.734999999999999</v>
      </c>
      <c r="I597" s="89">
        <v>89.734999999999999</v>
      </c>
      <c r="J597" s="89">
        <v>89.734999999999999</v>
      </c>
    </row>
    <row r="598" spans="1:10" ht="79.8" x14ac:dyDescent="0.25">
      <c r="A598" s="114"/>
      <c r="B598" s="143"/>
      <c r="C598" s="113" t="s">
        <v>245</v>
      </c>
      <c r="D598" s="113" t="s">
        <v>300</v>
      </c>
      <c r="E598" s="113" t="s">
        <v>203</v>
      </c>
      <c r="F598" s="114" t="s">
        <v>281</v>
      </c>
      <c r="G598" s="115" t="s">
        <v>614</v>
      </c>
      <c r="H598" s="89">
        <v>86.144999999999996</v>
      </c>
      <c r="I598" s="89">
        <v>86.144999999999996</v>
      </c>
      <c r="J598" s="89">
        <v>86.144999999999996</v>
      </c>
    </row>
    <row r="599" spans="1:10" ht="57" x14ac:dyDescent="0.25">
      <c r="A599" s="114"/>
      <c r="B599" s="111"/>
      <c r="C599" s="145" t="s">
        <v>245</v>
      </c>
      <c r="D599" s="144" t="s">
        <v>300</v>
      </c>
      <c r="E599" s="144" t="s">
        <v>127</v>
      </c>
      <c r="F599" s="145"/>
      <c r="G599" s="146" t="s">
        <v>930</v>
      </c>
      <c r="H599" s="147">
        <f t="shared" ref="H599:J600" si="208">H600</f>
        <v>42068.205000000002</v>
      </c>
      <c r="I599" s="147">
        <f t="shared" si="208"/>
        <v>32628.43</v>
      </c>
      <c r="J599" s="147">
        <f t="shared" si="208"/>
        <v>32628.43</v>
      </c>
    </row>
    <row r="600" spans="1:10" ht="45.6" x14ac:dyDescent="0.25">
      <c r="A600" s="114"/>
      <c r="B600" s="143"/>
      <c r="C600" s="114" t="s">
        <v>245</v>
      </c>
      <c r="D600" s="113" t="s">
        <v>300</v>
      </c>
      <c r="E600" s="113" t="s">
        <v>128</v>
      </c>
      <c r="F600" s="114"/>
      <c r="G600" s="115" t="s">
        <v>931</v>
      </c>
      <c r="H600" s="89">
        <f>H601</f>
        <v>42068.205000000002</v>
      </c>
      <c r="I600" s="89">
        <f t="shared" si="208"/>
        <v>32628.43</v>
      </c>
      <c r="J600" s="89">
        <f t="shared" si="208"/>
        <v>32628.43</v>
      </c>
    </row>
    <row r="601" spans="1:10" ht="45.6" x14ac:dyDescent="0.25">
      <c r="A601" s="114"/>
      <c r="B601" s="143"/>
      <c r="C601" s="114" t="s">
        <v>245</v>
      </c>
      <c r="D601" s="113" t="s">
        <v>300</v>
      </c>
      <c r="E601" s="113" t="s">
        <v>38</v>
      </c>
      <c r="F601" s="114"/>
      <c r="G601" s="115" t="s">
        <v>295</v>
      </c>
      <c r="H601" s="89">
        <f>H602+H606+H609+H612</f>
        <v>42068.205000000002</v>
      </c>
      <c r="I601" s="89">
        <f t="shared" ref="I601:J601" si="209">I602+I606</f>
        <v>32628.43</v>
      </c>
      <c r="J601" s="89">
        <f t="shared" si="209"/>
        <v>32628.43</v>
      </c>
    </row>
    <row r="602" spans="1:10" ht="34.200000000000003" x14ac:dyDescent="0.25">
      <c r="A602" s="114"/>
      <c r="B602" s="143"/>
      <c r="C602" s="114" t="s">
        <v>245</v>
      </c>
      <c r="D602" s="113" t="s">
        <v>300</v>
      </c>
      <c r="E602" s="113" t="s">
        <v>463</v>
      </c>
      <c r="F602" s="114"/>
      <c r="G602" s="115" t="s">
        <v>674</v>
      </c>
      <c r="H602" s="89">
        <f>H603</f>
        <v>33348.667000000001</v>
      </c>
      <c r="I602" s="89">
        <f>I603</f>
        <v>32628.43</v>
      </c>
      <c r="J602" s="89">
        <f>J603</f>
        <v>32628.43</v>
      </c>
    </row>
    <row r="603" spans="1:10" ht="45.6" x14ac:dyDescent="0.25">
      <c r="A603" s="114"/>
      <c r="B603" s="143"/>
      <c r="C603" s="114" t="s">
        <v>245</v>
      </c>
      <c r="D603" s="113" t="s">
        <v>300</v>
      </c>
      <c r="E603" s="113" t="s">
        <v>463</v>
      </c>
      <c r="F603" s="119" t="s">
        <v>276</v>
      </c>
      <c r="G603" s="132" t="s">
        <v>635</v>
      </c>
      <c r="H603" s="89">
        <f>H604+H605</f>
        <v>33348.667000000001</v>
      </c>
      <c r="I603" s="89">
        <f>I604+I605</f>
        <v>32628.43</v>
      </c>
      <c r="J603" s="89">
        <f>J604+J605</f>
        <v>32628.43</v>
      </c>
    </row>
    <row r="604" spans="1:10" ht="91.5" customHeight="1" x14ac:dyDescent="0.25">
      <c r="A604" s="114"/>
      <c r="B604" s="143"/>
      <c r="C604" s="114" t="s">
        <v>245</v>
      </c>
      <c r="D604" s="113" t="s">
        <v>300</v>
      </c>
      <c r="E604" s="113" t="s">
        <v>463</v>
      </c>
      <c r="F604" s="114" t="s">
        <v>279</v>
      </c>
      <c r="G604" s="115" t="s">
        <v>615</v>
      </c>
      <c r="H604" s="89">
        <v>18578.815999999999</v>
      </c>
      <c r="I604" s="89">
        <v>18271.266</v>
      </c>
      <c r="J604" s="89">
        <v>18271.266</v>
      </c>
    </row>
    <row r="605" spans="1:10" ht="83.25" customHeight="1" x14ac:dyDescent="0.25">
      <c r="A605" s="114"/>
      <c r="B605" s="143"/>
      <c r="C605" s="114" t="s">
        <v>245</v>
      </c>
      <c r="D605" s="113" t="s">
        <v>300</v>
      </c>
      <c r="E605" s="113" t="s">
        <v>463</v>
      </c>
      <c r="F605" s="114" t="s">
        <v>281</v>
      </c>
      <c r="G605" s="115" t="s">
        <v>614</v>
      </c>
      <c r="H605" s="89">
        <v>14769.851000000001</v>
      </c>
      <c r="I605" s="89">
        <v>14357.164000000001</v>
      </c>
      <c r="J605" s="89">
        <v>14357.164000000001</v>
      </c>
    </row>
    <row r="606" spans="1:10" ht="57" x14ac:dyDescent="0.25">
      <c r="A606" s="114"/>
      <c r="B606" s="143"/>
      <c r="C606" s="114" t="s">
        <v>245</v>
      </c>
      <c r="D606" s="113" t="s">
        <v>300</v>
      </c>
      <c r="E606" s="113" t="s">
        <v>51</v>
      </c>
      <c r="F606" s="114"/>
      <c r="G606" s="115" t="s">
        <v>173</v>
      </c>
      <c r="H606" s="89">
        <f>H607</f>
        <v>6989.857</v>
      </c>
      <c r="I606" s="89">
        <f t="shared" ref="I606:J607" si="210">I607</f>
        <v>0</v>
      </c>
      <c r="J606" s="89">
        <f t="shared" si="210"/>
        <v>0</v>
      </c>
    </row>
    <row r="607" spans="1:10" ht="45.6" x14ac:dyDescent="0.25">
      <c r="A607" s="114"/>
      <c r="B607" s="143"/>
      <c r="C607" s="114" t="s">
        <v>245</v>
      </c>
      <c r="D607" s="113" t="s">
        <v>300</v>
      </c>
      <c r="E607" s="113" t="s">
        <v>51</v>
      </c>
      <c r="F607" s="124" t="s">
        <v>276</v>
      </c>
      <c r="G607" s="132" t="s">
        <v>635</v>
      </c>
      <c r="H607" s="89">
        <f>H608</f>
        <v>6989.857</v>
      </c>
      <c r="I607" s="89">
        <f t="shared" si="210"/>
        <v>0</v>
      </c>
      <c r="J607" s="89">
        <f t="shared" si="210"/>
        <v>0</v>
      </c>
    </row>
    <row r="608" spans="1:10" ht="22.8" x14ac:dyDescent="0.25">
      <c r="A608" s="114"/>
      <c r="B608" s="143"/>
      <c r="C608" s="114" t="s">
        <v>245</v>
      </c>
      <c r="D608" s="113" t="s">
        <v>300</v>
      </c>
      <c r="E608" s="113" t="s">
        <v>51</v>
      </c>
      <c r="F608" s="114">
        <v>622</v>
      </c>
      <c r="G608" s="115" t="s">
        <v>336</v>
      </c>
      <c r="H608" s="89">
        <v>6989.857</v>
      </c>
      <c r="I608" s="89">
        <v>0</v>
      </c>
      <c r="J608" s="89">
        <v>0</v>
      </c>
    </row>
    <row r="609" spans="1:10" ht="45.6" x14ac:dyDescent="0.25">
      <c r="A609" s="114"/>
      <c r="B609" s="143"/>
      <c r="C609" s="114" t="s">
        <v>245</v>
      </c>
      <c r="D609" s="113" t="s">
        <v>300</v>
      </c>
      <c r="E609" s="113" t="s">
        <v>263</v>
      </c>
      <c r="F609" s="114"/>
      <c r="G609" s="115" t="s">
        <v>1076</v>
      </c>
      <c r="H609" s="89">
        <f>H610</f>
        <v>15</v>
      </c>
      <c r="I609" s="89">
        <f t="shared" ref="I609:J610" si="211">I610</f>
        <v>0</v>
      </c>
      <c r="J609" s="89">
        <f t="shared" si="211"/>
        <v>0</v>
      </c>
    </row>
    <row r="610" spans="1:10" ht="45.6" x14ac:dyDescent="0.25">
      <c r="A610" s="114"/>
      <c r="B610" s="143"/>
      <c r="C610" s="114" t="s">
        <v>245</v>
      </c>
      <c r="D610" s="113" t="s">
        <v>300</v>
      </c>
      <c r="E610" s="113" t="s">
        <v>263</v>
      </c>
      <c r="F610" s="124" t="s">
        <v>236</v>
      </c>
      <c r="G610" s="132" t="s">
        <v>648</v>
      </c>
      <c r="H610" s="89">
        <f>H611</f>
        <v>15</v>
      </c>
      <c r="I610" s="89">
        <f t="shared" si="211"/>
        <v>0</v>
      </c>
      <c r="J610" s="89">
        <f t="shared" si="211"/>
        <v>0</v>
      </c>
    </row>
    <row r="611" spans="1:10" ht="22.8" x14ac:dyDescent="0.25">
      <c r="A611" s="114"/>
      <c r="B611" s="143"/>
      <c r="C611" s="114" t="s">
        <v>245</v>
      </c>
      <c r="D611" s="113" t="s">
        <v>300</v>
      </c>
      <c r="E611" s="113" t="s">
        <v>263</v>
      </c>
      <c r="F611" s="114" t="s">
        <v>238</v>
      </c>
      <c r="G611" s="115" t="s">
        <v>634</v>
      </c>
      <c r="H611" s="89">
        <v>15</v>
      </c>
      <c r="I611" s="89">
        <v>0</v>
      </c>
      <c r="J611" s="89">
        <v>0</v>
      </c>
    </row>
    <row r="612" spans="1:10" ht="65.25" customHeight="1" x14ac:dyDescent="0.25">
      <c r="A612" s="114"/>
      <c r="B612" s="143"/>
      <c r="C612" s="114" t="s">
        <v>245</v>
      </c>
      <c r="D612" s="113" t="s">
        <v>300</v>
      </c>
      <c r="E612" s="113" t="s">
        <v>1118</v>
      </c>
      <c r="F612" s="114"/>
      <c r="G612" s="115" t="s">
        <v>1159</v>
      </c>
      <c r="H612" s="89">
        <f>H613</f>
        <v>1714.681</v>
      </c>
      <c r="I612" s="89">
        <f t="shared" ref="I612:J612" si="212">I613</f>
        <v>0</v>
      </c>
      <c r="J612" s="89">
        <f t="shared" si="212"/>
        <v>0</v>
      </c>
    </row>
    <row r="613" spans="1:10" ht="45.6" x14ac:dyDescent="0.25">
      <c r="A613" s="114"/>
      <c r="B613" s="143"/>
      <c r="C613" s="114" t="s">
        <v>245</v>
      </c>
      <c r="D613" s="113" t="s">
        <v>300</v>
      </c>
      <c r="E613" s="113" t="s">
        <v>1118</v>
      </c>
      <c r="F613" s="119" t="s">
        <v>276</v>
      </c>
      <c r="G613" s="132" t="s">
        <v>635</v>
      </c>
      <c r="H613" s="89">
        <f>H614+H615</f>
        <v>1714.681</v>
      </c>
      <c r="I613" s="89">
        <f t="shared" ref="I613:J613" si="213">I614+I615</f>
        <v>0</v>
      </c>
      <c r="J613" s="89">
        <f t="shared" si="213"/>
        <v>0</v>
      </c>
    </row>
    <row r="614" spans="1:10" ht="22.8" x14ac:dyDescent="0.25">
      <c r="A614" s="114"/>
      <c r="B614" s="143"/>
      <c r="C614" s="114" t="s">
        <v>245</v>
      </c>
      <c r="D614" s="113" t="s">
        <v>300</v>
      </c>
      <c r="E614" s="113" t="s">
        <v>1118</v>
      </c>
      <c r="F614" s="114">
        <v>612</v>
      </c>
      <c r="G614" s="115" t="s">
        <v>524</v>
      </c>
      <c r="H614" s="89">
        <v>165.602</v>
      </c>
      <c r="I614" s="89">
        <v>0</v>
      </c>
      <c r="J614" s="89">
        <v>0</v>
      </c>
    </row>
    <row r="615" spans="1:10" ht="22.8" x14ac:dyDescent="0.25">
      <c r="A615" s="114"/>
      <c r="B615" s="143"/>
      <c r="C615" s="114" t="s">
        <v>245</v>
      </c>
      <c r="D615" s="113" t="s">
        <v>300</v>
      </c>
      <c r="E615" s="113" t="s">
        <v>1118</v>
      </c>
      <c r="F615" s="114">
        <v>622</v>
      </c>
      <c r="G615" s="115" t="s">
        <v>336</v>
      </c>
      <c r="H615" s="89">
        <v>1549.079</v>
      </c>
      <c r="I615" s="89">
        <v>0</v>
      </c>
      <c r="J615" s="89">
        <v>0</v>
      </c>
    </row>
    <row r="616" spans="1:10" ht="45.6" x14ac:dyDescent="0.25">
      <c r="A616" s="114"/>
      <c r="B616" s="143"/>
      <c r="C616" s="143" t="s">
        <v>245</v>
      </c>
      <c r="D616" s="111" t="s">
        <v>26</v>
      </c>
      <c r="E616" s="110"/>
      <c r="F616" s="111"/>
      <c r="G616" s="112" t="s">
        <v>338</v>
      </c>
      <c r="H616" s="91">
        <f>H617+H624</f>
        <v>503.96000000000004</v>
      </c>
      <c r="I616" s="91">
        <f>I617+I624</f>
        <v>503.96000000000004</v>
      </c>
      <c r="J616" s="91">
        <f>J617+J624</f>
        <v>503.96000000000004</v>
      </c>
    </row>
    <row r="617" spans="1:10" ht="57" x14ac:dyDescent="0.25">
      <c r="A617" s="114"/>
      <c r="B617" s="143"/>
      <c r="C617" s="145" t="s">
        <v>245</v>
      </c>
      <c r="D617" s="145" t="s">
        <v>26</v>
      </c>
      <c r="E617" s="144" t="s">
        <v>127</v>
      </c>
      <c r="F617" s="145"/>
      <c r="G617" s="146" t="s">
        <v>930</v>
      </c>
      <c r="H617" s="147">
        <f>H618</f>
        <v>80.740000000000009</v>
      </c>
      <c r="I617" s="147">
        <f>I618</f>
        <v>80.740000000000009</v>
      </c>
      <c r="J617" s="147">
        <f>J618</f>
        <v>80.740000000000009</v>
      </c>
    </row>
    <row r="618" spans="1:10" ht="45.6" x14ac:dyDescent="0.25">
      <c r="A618" s="114"/>
      <c r="B618" s="143"/>
      <c r="C618" s="114" t="s">
        <v>245</v>
      </c>
      <c r="D618" s="114" t="s">
        <v>26</v>
      </c>
      <c r="E618" s="113" t="s">
        <v>128</v>
      </c>
      <c r="F618" s="114"/>
      <c r="G618" s="115" t="s">
        <v>931</v>
      </c>
      <c r="H618" s="89">
        <f>H620</f>
        <v>80.740000000000009</v>
      </c>
      <c r="I618" s="89">
        <f>I620</f>
        <v>80.740000000000009</v>
      </c>
      <c r="J618" s="89">
        <f>J620</f>
        <v>80.740000000000009</v>
      </c>
    </row>
    <row r="619" spans="1:10" ht="45.6" x14ac:dyDescent="0.25">
      <c r="A619" s="114"/>
      <c r="B619" s="143"/>
      <c r="C619" s="114" t="s">
        <v>245</v>
      </c>
      <c r="D619" s="114" t="s">
        <v>26</v>
      </c>
      <c r="E619" s="113" t="s">
        <v>38</v>
      </c>
      <c r="F619" s="114"/>
      <c r="G619" s="115" t="s">
        <v>295</v>
      </c>
      <c r="H619" s="89">
        <f t="shared" ref="H619:J620" si="214">H620</f>
        <v>80.740000000000009</v>
      </c>
      <c r="I619" s="89">
        <f t="shared" si="214"/>
        <v>80.740000000000009</v>
      </c>
      <c r="J619" s="89">
        <f t="shared" si="214"/>
        <v>80.740000000000009</v>
      </c>
    </row>
    <row r="620" spans="1:10" ht="34.200000000000003" x14ac:dyDescent="0.25">
      <c r="A620" s="114"/>
      <c r="B620" s="143"/>
      <c r="C620" s="114" t="s">
        <v>245</v>
      </c>
      <c r="D620" s="114" t="s">
        <v>26</v>
      </c>
      <c r="E620" s="113" t="s">
        <v>464</v>
      </c>
      <c r="F620" s="133"/>
      <c r="G620" s="115" t="s">
        <v>338</v>
      </c>
      <c r="H620" s="89">
        <f t="shared" si="214"/>
        <v>80.740000000000009</v>
      </c>
      <c r="I620" s="89">
        <f t="shared" si="214"/>
        <v>80.740000000000009</v>
      </c>
      <c r="J620" s="89">
        <f t="shared" si="214"/>
        <v>80.740000000000009</v>
      </c>
    </row>
    <row r="621" spans="1:10" ht="45.6" x14ac:dyDescent="0.25">
      <c r="A621" s="114"/>
      <c r="B621" s="143"/>
      <c r="C621" s="114" t="s">
        <v>245</v>
      </c>
      <c r="D621" s="114" t="s">
        <v>26</v>
      </c>
      <c r="E621" s="113" t="s">
        <v>464</v>
      </c>
      <c r="F621" s="119" t="s">
        <v>276</v>
      </c>
      <c r="G621" s="132" t="s">
        <v>635</v>
      </c>
      <c r="H621" s="89">
        <f>H622+H623</f>
        <v>80.740000000000009</v>
      </c>
      <c r="I621" s="89">
        <f>I622+I623</f>
        <v>80.740000000000009</v>
      </c>
      <c r="J621" s="89">
        <f>J622+J623</f>
        <v>80.740000000000009</v>
      </c>
    </row>
    <row r="622" spans="1:10" ht="79.8" x14ac:dyDescent="0.25">
      <c r="A622" s="114"/>
      <c r="B622" s="143"/>
      <c r="C622" s="114" t="s">
        <v>245</v>
      </c>
      <c r="D622" s="114" t="s">
        <v>26</v>
      </c>
      <c r="E622" s="113" t="s">
        <v>464</v>
      </c>
      <c r="F622" s="114" t="s">
        <v>279</v>
      </c>
      <c r="G622" s="115" t="s">
        <v>615</v>
      </c>
      <c r="H622" s="89">
        <v>18.420000000000002</v>
      </c>
      <c r="I622" s="89">
        <v>18.420000000000002</v>
      </c>
      <c r="J622" s="89">
        <v>18.420000000000002</v>
      </c>
    </row>
    <row r="623" spans="1:10" ht="79.8" x14ac:dyDescent="0.25">
      <c r="A623" s="114"/>
      <c r="B623" s="143"/>
      <c r="C623" s="114" t="s">
        <v>245</v>
      </c>
      <c r="D623" s="114" t="s">
        <v>26</v>
      </c>
      <c r="E623" s="113" t="s">
        <v>464</v>
      </c>
      <c r="F623" s="114" t="s">
        <v>281</v>
      </c>
      <c r="G623" s="115" t="s">
        <v>614</v>
      </c>
      <c r="H623" s="89">
        <v>62.32</v>
      </c>
      <c r="I623" s="89">
        <v>62.32</v>
      </c>
      <c r="J623" s="89">
        <v>62.32</v>
      </c>
    </row>
    <row r="624" spans="1:10" ht="57" x14ac:dyDescent="0.25">
      <c r="A624" s="114"/>
      <c r="B624" s="143"/>
      <c r="C624" s="114" t="s">
        <v>245</v>
      </c>
      <c r="D624" s="114" t="s">
        <v>26</v>
      </c>
      <c r="E624" s="144" t="s">
        <v>43</v>
      </c>
      <c r="F624" s="145"/>
      <c r="G624" s="146" t="s">
        <v>781</v>
      </c>
      <c r="H624" s="89">
        <f>H625</f>
        <v>423.22</v>
      </c>
      <c r="I624" s="89">
        <f>I625</f>
        <v>423.22</v>
      </c>
      <c r="J624" s="89">
        <f>J625</f>
        <v>423.22</v>
      </c>
    </row>
    <row r="625" spans="1:11" ht="34.200000000000003" x14ac:dyDescent="0.25">
      <c r="A625" s="114"/>
      <c r="B625" s="143"/>
      <c r="C625" s="114" t="s">
        <v>245</v>
      </c>
      <c r="D625" s="114" t="s">
        <v>26</v>
      </c>
      <c r="E625" s="113" t="s">
        <v>44</v>
      </c>
      <c r="F625" s="114"/>
      <c r="G625" s="115" t="s">
        <v>701</v>
      </c>
      <c r="H625" s="89">
        <f t="shared" ref="H625:J628" si="215">H626</f>
        <v>423.22</v>
      </c>
      <c r="I625" s="89">
        <f t="shared" si="215"/>
        <v>423.22</v>
      </c>
      <c r="J625" s="89">
        <f t="shared" si="215"/>
        <v>423.22</v>
      </c>
    </row>
    <row r="626" spans="1:11" ht="34.200000000000003" x14ac:dyDescent="0.25">
      <c r="A626" s="114"/>
      <c r="B626" s="143"/>
      <c r="C626" s="114" t="s">
        <v>245</v>
      </c>
      <c r="D626" s="114" t="s">
        <v>26</v>
      </c>
      <c r="E626" s="113" t="s">
        <v>102</v>
      </c>
      <c r="F626" s="113"/>
      <c r="G626" s="115" t="s">
        <v>940</v>
      </c>
      <c r="H626" s="89">
        <f t="shared" si="215"/>
        <v>423.22</v>
      </c>
      <c r="I626" s="89">
        <f t="shared" si="215"/>
        <v>423.22</v>
      </c>
      <c r="J626" s="89">
        <f t="shared" si="215"/>
        <v>423.22</v>
      </c>
    </row>
    <row r="627" spans="1:11" ht="34.200000000000003" x14ac:dyDescent="0.25">
      <c r="A627" s="114"/>
      <c r="B627" s="143"/>
      <c r="C627" s="114" t="s">
        <v>245</v>
      </c>
      <c r="D627" s="114" t="s">
        <v>26</v>
      </c>
      <c r="E627" s="113" t="s">
        <v>761</v>
      </c>
      <c r="F627" s="114"/>
      <c r="G627" s="115" t="s">
        <v>35</v>
      </c>
      <c r="H627" s="89">
        <f>H628</f>
        <v>423.22</v>
      </c>
      <c r="I627" s="89">
        <f t="shared" si="215"/>
        <v>423.22</v>
      </c>
      <c r="J627" s="89">
        <f t="shared" si="215"/>
        <v>423.22</v>
      </c>
    </row>
    <row r="628" spans="1:11" ht="45.6" x14ac:dyDescent="0.25">
      <c r="A628" s="114"/>
      <c r="B628" s="143"/>
      <c r="C628" s="114" t="s">
        <v>245</v>
      </c>
      <c r="D628" s="114" t="s">
        <v>26</v>
      </c>
      <c r="E628" s="113" t="s">
        <v>761</v>
      </c>
      <c r="F628" s="124" t="s">
        <v>236</v>
      </c>
      <c r="G628" s="132" t="s">
        <v>648</v>
      </c>
      <c r="H628" s="89">
        <f t="shared" si="215"/>
        <v>423.22</v>
      </c>
      <c r="I628" s="89">
        <f t="shared" si="215"/>
        <v>423.22</v>
      </c>
      <c r="J628" s="89">
        <f t="shared" si="215"/>
        <v>423.22</v>
      </c>
    </row>
    <row r="629" spans="1:11" ht="22.8" x14ac:dyDescent="0.25">
      <c r="A629" s="114"/>
      <c r="B629" s="143"/>
      <c r="C629" s="114" t="s">
        <v>245</v>
      </c>
      <c r="D629" s="114" t="s">
        <v>26</v>
      </c>
      <c r="E629" s="113" t="s">
        <v>761</v>
      </c>
      <c r="F629" s="114" t="s">
        <v>238</v>
      </c>
      <c r="G629" s="115" t="s">
        <v>634</v>
      </c>
      <c r="H629" s="89">
        <v>423.22</v>
      </c>
      <c r="I629" s="89">
        <v>423.22</v>
      </c>
      <c r="J629" s="89">
        <v>423.22</v>
      </c>
    </row>
    <row r="630" spans="1:11" ht="12" x14ac:dyDescent="0.25">
      <c r="A630" s="114"/>
      <c r="B630" s="143"/>
      <c r="C630" s="111" t="s">
        <v>245</v>
      </c>
      <c r="D630" s="111" t="s">
        <v>245</v>
      </c>
      <c r="E630" s="110"/>
      <c r="F630" s="111"/>
      <c r="G630" s="112" t="s">
        <v>289</v>
      </c>
      <c r="H630" s="91">
        <f>H631</f>
        <v>7809.1759999999995</v>
      </c>
      <c r="I630" s="91">
        <f>I631</f>
        <v>7218.4830000000002</v>
      </c>
      <c r="J630" s="91">
        <f>J631</f>
        <v>7218.4830000000002</v>
      </c>
      <c r="K630" s="136">
        <v>7809.1760000000004</v>
      </c>
    </row>
    <row r="631" spans="1:11" ht="45.6" x14ac:dyDescent="0.25">
      <c r="A631" s="114"/>
      <c r="B631" s="143"/>
      <c r="C631" s="144" t="s">
        <v>245</v>
      </c>
      <c r="D631" s="144" t="s">
        <v>245</v>
      </c>
      <c r="E631" s="144" t="s">
        <v>390</v>
      </c>
      <c r="F631" s="144"/>
      <c r="G631" s="146" t="s">
        <v>765</v>
      </c>
      <c r="H631" s="147">
        <f t="shared" ref="H631:J632" si="216">H632</f>
        <v>7809.1759999999995</v>
      </c>
      <c r="I631" s="147">
        <f t="shared" si="216"/>
        <v>7218.4830000000002</v>
      </c>
      <c r="J631" s="147">
        <f t="shared" si="216"/>
        <v>7218.4830000000002</v>
      </c>
    </row>
    <row r="632" spans="1:11" ht="45.6" x14ac:dyDescent="0.25">
      <c r="A632" s="114"/>
      <c r="B632" s="143"/>
      <c r="C632" s="113" t="s">
        <v>245</v>
      </c>
      <c r="D632" s="113" t="s">
        <v>245</v>
      </c>
      <c r="E632" s="113" t="s">
        <v>518</v>
      </c>
      <c r="F632" s="113"/>
      <c r="G632" s="115" t="s">
        <v>655</v>
      </c>
      <c r="H632" s="89">
        <f t="shared" si="216"/>
        <v>7809.1759999999995</v>
      </c>
      <c r="I632" s="89">
        <f t="shared" si="216"/>
        <v>7218.4830000000002</v>
      </c>
      <c r="J632" s="89">
        <f t="shared" si="216"/>
        <v>7218.4830000000002</v>
      </c>
    </row>
    <row r="633" spans="1:11" ht="125.4" x14ac:dyDescent="0.25">
      <c r="A633" s="114"/>
      <c r="B633" s="143"/>
      <c r="C633" s="113" t="s">
        <v>245</v>
      </c>
      <c r="D633" s="113" t="s">
        <v>245</v>
      </c>
      <c r="E633" s="113" t="s">
        <v>519</v>
      </c>
      <c r="F633" s="113"/>
      <c r="G633" s="115" t="s">
        <v>677</v>
      </c>
      <c r="H633" s="89">
        <f>H634+H641+H637</f>
        <v>7809.1759999999995</v>
      </c>
      <c r="I633" s="89">
        <f>I634+I641+I637</f>
        <v>7218.4830000000002</v>
      </c>
      <c r="J633" s="89">
        <f>J634+J641+J637</f>
        <v>7218.4830000000002</v>
      </c>
    </row>
    <row r="634" spans="1:11" ht="45.6" x14ac:dyDescent="0.25">
      <c r="A634" s="114"/>
      <c r="B634" s="143"/>
      <c r="C634" s="113" t="s">
        <v>245</v>
      </c>
      <c r="D634" s="113" t="s">
        <v>245</v>
      </c>
      <c r="E634" s="113" t="s">
        <v>473</v>
      </c>
      <c r="F634" s="113"/>
      <c r="G634" s="115" t="s">
        <v>656</v>
      </c>
      <c r="H634" s="89">
        <f t="shared" ref="H634:J635" si="217">H635</f>
        <v>725.69100000000003</v>
      </c>
      <c r="I634" s="89">
        <f t="shared" si="217"/>
        <v>725.69100000000003</v>
      </c>
      <c r="J634" s="89">
        <f t="shared" si="217"/>
        <v>725.69100000000003</v>
      </c>
    </row>
    <row r="635" spans="1:11" ht="45.6" x14ac:dyDescent="0.25">
      <c r="A635" s="114"/>
      <c r="B635" s="143"/>
      <c r="C635" s="113" t="s">
        <v>245</v>
      </c>
      <c r="D635" s="113" t="s">
        <v>245</v>
      </c>
      <c r="E635" s="113" t="s">
        <v>473</v>
      </c>
      <c r="F635" s="124" t="s">
        <v>236</v>
      </c>
      <c r="G635" s="132" t="s">
        <v>648</v>
      </c>
      <c r="H635" s="89">
        <f t="shared" si="217"/>
        <v>725.69100000000003</v>
      </c>
      <c r="I635" s="89">
        <f t="shared" si="217"/>
        <v>725.69100000000003</v>
      </c>
      <c r="J635" s="89">
        <f t="shared" si="217"/>
        <v>725.69100000000003</v>
      </c>
    </row>
    <row r="636" spans="1:11" ht="22.8" x14ac:dyDescent="0.25">
      <c r="A636" s="114"/>
      <c r="B636" s="143"/>
      <c r="C636" s="113" t="s">
        <v>245</v>
      </c>
      <c r="D636" s="113" t="s">
        <v>245</v>
      </c>
      <c r="E636" s="113" t="s">
        <v>473</v>
      </c>
      <c r="F636" s="114" t="s">
        <v>238</v>
      </c>
      <c r="G636" s="115" t="s">
        <v>634</v>
      </c>
      <c r="H636" s="89">
        <v>725.69100000000003</v>
      </c>
      <c r="I636" s="89">
        <v>725.69100000000003</v>
      </c>
      <c r="J636" s="89">
        <v>725.69100000000003</v>
      </c>
    </row>
    <row r="637" spans="1:11" ht="45.6" x14ac:dyDescent="0.25">
      <c r="A637" s="114"/>
      <c r="B637" s="143"/>
      <c r="C637" s="113" t="s">
        <v>245</v>
      </c>
      <c r="D637" s="113" t="s">
        <v>245</v>
      </c>
      <c r="E637" s="113" t="s">
        <v>474</v>
      </c>
      <c r="F637" s="113"/>
      <c r="G637" s="115" t="s">
        <v>675</v>
      </c>
      <c r="H637" s="89">
        <f>H638</f>
        <v>276.89699999999999</v>
      </c>
      <c r="I637" s="89">
        <f>I638</f>
        <v>189.459</v>
      </c>
      <c r="J637" s="89">
        <f>J638</f>
        <v>189.459</v>
      </c>
    </row>
    <row r="638" spans="1:11" ht="102.6" x14ac:dyDescent="0.25">
      <c r="A638" s="114"/>
      <c r="B638" s="143"/>
      <c r="C638" s="113" t="s">
        <v>245</v>
      </c>
      <c r="D638" s="113" t="s">
        <v>245</v>
      </c>
      <c r="E638" s="113" t="s">
        <v>474</v>
      </c>
      <c r="F638" s="124" t="s">
        <v>537</v>
      </c>
      <c r="G638" s="132" t="s">
        <v>538</v>
      </c>
      <c r="H638" s="89">
        <f>H639+H640</f>
        <v>276.89699999999999</v>
      </c>
      <c r="I638" s="89">
        <f>I639+I640</f>
        <v>189.459</v>
      </c>
      <c r="J638" s="89">
        <f>J639+J640</f>
        <v>189.459</v>
      </c>
    </row>
    <row r="639" spans="1:11" ht="22.8" x14ac:dyDescent="0.25">
      <c r="A639" s="114"/>
      <c r="B639" s="143"/>
      <c r="C639" s="113" t="s">
        <v>245</v>
      </c>
      <c r="D639" s="113" t="s">
        <v>245</v>
      </c>
      <c r="E639" s="113" t="s">
        <v>474</v>
      </c>
      <c r="F639" s="133" t="s">
        <v>544</v>
      </c>
      <c r="G639" s="134" t="s">
        <v>638</v>
      </c>
      <c r="H639" s="89">
        <v>212.67099999999999</v>
      </c>
      <c r="I639" s="89">
        <v>145.51400000000001</v>
      </c>
      <c r="J639" s="89">
        <v>145.51400000000001</v>
      </c>
    </row>
    <row r="640" spans="1:11" ht="57" x14ac:dyDescent="0.25">
      <c r="A640" s="114"/>
      <c r="B640" s="143"/>
      <c r="C640" s="113" t="s">
        <v>245</v>
      </c>
      <c r="D640" s="113" t="s">
        <v>245</v>
      </c>
      <c r="E640" s="113" t="s">
        <v>474</v>
      </c>
      <c r="F640" s="133">
        <v>119</v>
      </c>
      <c r="G640" s="134" t="s">
        <v>645</v>
      </c>
      <c r="H640" s="89">
        <v>64.225999999999999</v>
      </c>
      <c r="I640" s="89">
        <v>43.945</v>
      </c>
      <c r="J640" s="89">
        <v>43.945</v>
      </c>
    </row>
    <row r="641" spans="1:11" ht="22.8" x14ac:dyDescent="0.25">
      <c r="A641" s="114"/>
      <c r="B641" s="143"/>
      <c r="C641" s="113" t="s">
        <v>245</v>
      </c>
      <c r="D641" s="113" t="s">
        <v>245</v>
      </c>
      <c r="E641" s="113" t="s">
        <v>475</v>
      </c>
      <c r="F641" s="113"/>
      <c r="G641" s="132" t="s">
        <v>984</v>
      </c>
      <c r="H641" s="89">
        <f>H642+H645+H648</f>
        <v>6806.5879999999997</v>
      </c>
      <c r="I641" s="89">
        <f>I642+I645+I648</f>
        <v>6303.3330000000005</v>
      </c>
      <c r="J641" s="89">
        <f>J642+J645+J648</f>
        <v>6303.3330000000005</v>
      </c>
    </row>
    <row r="642" spans="1:11" ht="102.6" x14ac:dyDescent="0.25">
      <c r="A642" s="114"/>
      <c r="B642" s="143"/>
      <c r="C642" s="113" t="s">
        <v>245</v>
      </c>
      <c r="D642" s="113" t="s">
        <v>245</v>
      </c>
      <c r="E642" s="113" t="s">
        <v>475</v>
      </c>
      <c r="F642" s="124" t="s">
        <v>537</v>
      </c>
      <c r="G642" s="132" t="s">
        <v>538</v>
      </c>
      <c r="H642" s="89">
        <f>H643+H644</f>
        <v>6262.4719999999998</v>
      </c>
      <c r="I642" s="89">
        <f>I643+I644</f>
        <v>5935.9800000000005</v>
      </c>
      <c r="J642" s="89">
        <f>J643+J644</f>
        <v>5935.9800000000005</v>
      </c>
    </row>
    <row r="643" spans="1:11" ht="22.8" x14ac:dyDescent="0.25">
      <c r="A643" s="114"/>
      <c r="B643" s="143"/>
      <c r="C643" s="113" t="s">
        <v>245</v>
      </c>
      <c r="D643" s="113" t="s">
        <v>245</v>
      </c>
      <c r="E643" s="113" t="s">
        <v>475</v>
      </c>
      <c r="F643" s="133" t="s">
        <v>544</v>
      </c>
      <c r="G643" s="134" t="s">
        <v>638</v>
      </c>
      <c r="H643" s="89">
        <v>4809.8879999999999</v>
      </c>
      <c r="I643" s="89">
        <v>4559.1260000000002</v>
      </c>
      <c r="J643" s="89">
        <v>4559.1260000000002</v>
      </c>
    </row>
    <row r="644" spans="1:11" ht="57" x14ac:dyDescent="0.25">
      <c r="A644" s="114"/>
      <c r="B644" s="143"/>
      <c r="C644" s="113" t="s">
        <v>245</v>
      </c>
      <c r="D644" s="113" t="s">
        <v>245</v>
      </c>
      <c r="E644" s="113" t="s">
        <v>475</v>
      </c>
      <c r="F644" s="133">
        <v>119</v>
      </c>
      <c r="G644" s="134" t="s">
        <v>645</v>
      </c>
      <c r="H644" s="89">
        <v>1452.5840000000001</v>
      </c>
      <c r="I644" s="89">
        <v>1376.854</v>
      </c>
      <c r="J644" s="89">
        <v>1376.854</v>
      </c>
    </row>
    <row r="645" spans="1:11" ht="45.6" x14ac:dyDescent="0.25">
      <c r="A645" s="114"/>
      <c r="B645" s="143"/>
      <c r="C645" s="113" t="s">
        <v>245</v>
      </c>
      <c r="D645" s="113" t="s">
        <v>245</v>
      </c>
      <c r="E645" s="113" t="s">
        <v>475</v>
      </c>
      <c r="F645" s="124" t="s">
        <v>236</v>
      </c>
      <c r="G645" s="132" t="s">
        <v>648</v>
      </c>
      <c r="H645" s="89">
        <f>H646+H647</f>
        <v>539.04399999999998</v>
      </c>
      <c r="I645" s="89">
        <f>I646+I647</f>
        <v>362.28100000000001</v>
      </c>
      <c r="J645" s="89">
        <f>J646+J647</f>
        <v>362.28100000000001</v>
      </c>
    </row>
    <row r="646" spans="1:11" ht="22.8" x14ac:dyDescent="0.25">
      <c r="A646" s="114"/>
      <c r="B646" s="143"/>
      <c r="C646" s="113" t="s">
        <v>245</v>
      </c>
      <c r="D646" s="113" t="s">
        <v>245</v>
      </c>
      <c r="E646" s="113" t="s">
        <v>475</v>
      </c>
      <c r="F646" s="114" t="s">
        <v>238</v>
      </c>
      <c r="G646" s="115" t="s">
        <v>634</v>
      </c>
      <c r="H646" s="89">
        <v>332.94400000000002</v>
      </c>
      <c r="I646" s="89">
        <v>153.93700000000001</v>
      </c>
      <c r="J646" s="89">
        <v>153.93700000000001</v>
      </c>
    </row>
    <row r="647" spans="1:11" ht="22.8" x14ac:dyDescent="0.25">
      <c r="A647" s="114"/>
      <c r="B647" s="143"/>
      <c r="C647" s="113" t="s">
        <v>245</v>
      </c>
      <c r="D647" s="113" t="s">
        <v>245</v>
      </c>
      <c r="E647" s="113" t="s">
        <v>475</v>
      </c>
      <c r="F647" s="114">
        <v>247</v>
      </c>
      <c r="G647" s="115" t="s">
        <v>673</v>
      </c>
      <c r="H647" s="89">
        <v>206.1</v>
      </c>
      <c r="I647" s="89">
        <v>208.34399999999999</v>
      </c>
      <c r="J647" s="89">
        <v>208.34399999999999</v>
      </c>
    </row>
    <row r="648" spans="1:11" ht="22.8" x14ac:dyDescent="0.25">
      <c r="A648" s="114"/>
      <c r="B648" s="143"/>
      <c r="C648" s="113" t="s">
        <v>245</v>
      </c>
      <c r="D648" s="113" t="s">
        <v>245</v>
      </c>
      <c r="E648" s="113" t="s">
        <v>475</v>
      </c>
      <c r="F648" s="114" t="s">
        <v>242</v>
      </c>
      <c r="G648" s="115" t="s">
        <v>243</v>
      </c>
      <c r="H648" s="89">
        <f>H649</f>
        <v>5.0720000000000001</v>
      </c>
      <c r="I648" s="89">
        <f>I649</f>
        <v>5.0720000000000001</v>
      </c>
      <c r="J648" s="89">
        <f>J649</f>
        <v>5.0720000000000001</v>
      </c>
    </row>
    <row r="649" spans="1:11" ht="34.200000000000003" x14ac:dyDescent="0.25">
      <c r="A649" s="114"/>
      <c r="B649" s="143"/>
      <c r="C649" s="113" t="s">
        <v>245</v>
      </c>
      <c r="D649" s="113" t="s">
        <v>245</v>
      </c>
      <c r="E649" s="113" t="s">
        <v>475</v>
      </c>
      <c r="F649" s="114">
        <v>851</v>
      </c>
      <c r="G649" s="115" t="s">
        <v>573</v>
      </c>
      <c r="H649" s="89">
        <v>5.0720000000000001</v>
      </c>
      <c r="I649" s="89">
        <v>5.0720000000000001</v>
      </c>
      <c r="J649" s="89">
        <v>5.0720000000000001</v>
      </c>
    </row>
    <row r="650" spans="1:11" ht="22.8" x14ac:dyDescent="0.25">
      <c r="A650" s="114"/>
      <c r="B650" s="143"/>
      <c r="C650" s="111" t="s">
        <v>245</v>
      </c>
      <c r="D650" s="111" t="s">
        <v>244</v>
      </c>
      <c r="E650" s="110"/>
      <c r="F650" s="111"/>
      <c r="G650" s="112" t="s">
        <v>532</v>
      </c>
      <c r="H650" s="91">
        <f t="shared" ref="H650:J653" si="218">H651</f>
        <v>841.1</v>
      </c>
      <c r="I650" s="91">
        <f t="shared" si="218"/>
        <v>848.4</v>
      </c>
      <c r="J650" s="91">
        <f t="shared" si="218"/>
        <v>855.9</v>
      </c>
    </row>
    <row r="651" spans="1:11" ht="57" x14ac:dyDescent="0.25">
      <c r="A651" s="114"/>
      <c r="B651" s="143"/>
      <c r="C651" s="114" t="s">
        <v>245</v>
      </c>
      <c r="D651" s="114" t="s">
        <v>244</v>
      </c>
      <c r="E651" s="144" t="s">
        <v>43</v>
      </c>
      <c r="F651" s="145"/>
      <c r="G651" s="146" t="s">
        <v>781</v>
      </c>
      <c r="H651" s="147">
        <f t="shared" si="218"/>
        <v>841.1</v>
      </c>
      <c r="I651" s="147">
        <f t="shared" si="218"/>
        <v>848.4</v>
      </c>
      <c r="J651" s="147">
        <f t="shared" si="218"/>
        <v>855.9</v>
      </c>
    </row>
    <row r="652" spans="1:11" ht="34.200000000000003" x14ac:dyDescent="0.25">
      <c r="A652" s="114"/>
      <c r="B652" s="143"/>
      <c r="C652" s="114" t="s">
        <v>245</v>
      </c>
      <c r="D652" s="114" t="s">
        <v>244</v>
      </c>
      <c r="E652" s="113" t="s">
        <v>44</v>
      </c>
      <c r="F652" s="114"/>
      <c r="G652" s="115" t="s">
        <v>701</v>
      </c>
      <c r="H652" s="89">
        <f t="shared" si="218"/>
        <v>841.1</v>
      </c>
      <c r="I652" s="89">
        <f t="shared" si="218"/>
        <v>848.4</v>
      </c>
      <c r="J652" s="89">
        <f t="shared" si="218"/>
        <v>855.9</v>
      </c>
    </row>
    <row r="653" spans="1:11" ht="45.6" x14ac:dyDescent="0.25">
      <c r="A653" s="114"/>
      <c r="B653" s="143"/>
      <c r="C653" s="114" t="s">
        <v>245</v>
      </c>
      <c r="D653" s="114" t="s">
        <v>244</v>
      </c>
      <c r="E653" s="113" t="s">
        <v>45</v>
      </c>
      <c r="F653" s="111"/>
      <c r="G653" s="115" t="s">
        <v>702</v>
      </c>
      <c r="H653" s="89">
        <f t="shared" si="218"/>
        <v>841.1</v>
      </c>
      <c r="I653" s="89">
        <f t="shared" si="218"/>
        <v>848.4</v>
      </c>
      <c r="J653" s="89">
        <f t="shared" si="218"/>
        <v>855.9</v>
      </c>
      <c r="K653" s="136">
        <v>841.1</v>
      </c>
    </row>
    <row r="654" spans="1:11" ht="79.8" x14ac:dyDescent="0.25">
      <c r="A654" s="114"/>
      <c r="B654" s="143"/>
      <c r="C654" s="114" t="s">
        <v>245</v>
      </c>
      <c r="D654" s="114" t="s">
        <v>244</v>
      </c>
      <c r="E654" s="77" t="s">
        <v>760</v>
      </c>
      <c r="F654" s="120"/>
      <c r="G654" s="121" t="s">
        <v>759</v>
      </c>
      <c r="H654" s="89">
        <f>H655+H659</f>
        <v>841.1</v>
      </c>
      <c r="I654" s="89">
        <f>I655+I659</f>
        <v>848.4</v>
      </c>
      <c r="J654" s="89">
        <f>J655+J659</f>
        <v>855.9</v>
      </c>
    </row>
    <row r="655" spans="1:11" ht="102.6" x14ac:dyDescent="0.25">
      <c r="A655" s="114"/>
      <c r="B655" s="143"/>
      <c r="C655" s="114" t="s">
        <v>245</v>
      </c>
      <c r="D655" s="114" t="s">
        <v>244</v>
      </c>
      <c r="E655" s="77" t="s">
        <v>760</v>
      </c>
      <c r="F655" s="124" t="s">
        <v>537</v>
      </c>
      <c r="G655" s="132" t="s">
        <v>538</v>
      </c>
      <c r="H655" s="89">
        <f>H656+H657+H658</f>
        <v>768.73599999999999</v>
      </c>
      <c r="I655" s="89">
        <f>I656+I657+I658</f>
        <v>768.73599999999999</v>
      </c>
      <c r="J655" s="89">
        <f>J656+J657+J658</f>
        <v>768.73599999999999</v>
      </c>
    </row>
    <row r="656" spans="1:11" ht="34.200000000000003" x14ac:dyDescent="0.25">
      <c r="A656" s="114"/>
      <c r="B656" s="143"/>
      <c r="C656" s="114" t="s">
        <v>245</v>
      </c>
      <c r="D656" s="114" t="s">
        <v>244</v>
      </c>
      <c r="E656" s="77" t="s">
        <v>760</v>
      </c>
      <c r="F656" s="133" t="s">
        <v>539</v>
      </c>
      <c r="G656" s="134" t="s">
        <v>170</v>
      </c>
      <c r="H656" s="89">
        <v>502.553</v>
      </c>
      <c r="I656" s="89">
        <v>504.85500000000002</v>
      </c>
      <c r="J656" s="89">
        <v>504.85500000000002</v>
      </c>
    </row>
    <row r="657" spans="1:12" ht="57" x14ac:dyDescent="0.25">
      <c r="A657" s="114"/>
      <c r="B657" s="143"/>
      <c r="C657" s="114" t="s">
        <v>245</v>
      </c>
      <c r="D657" s="114" t="s">
        <v>244</v>
      </c>
      <c r="E657" s="77" t="s">
        <v>760</v>
      </c>
      <c r="F657" s="133" t="s">
        <v>540</v>
      </c>
      <c r="G657" s="134" t="s">
        <v>171</v>
      </c>
      <c r="H657" s="89">
        <v>88.802000000000007</v>
      </c>
      <c r="I657" s="89">
        <v>86.5</v>
      </c>
      <c r="J657" s="89">
        <v>86.5</v>
      </c>
    </row>
    <row r="658" spans="1:12" ht="68.400000000000006" x14ac:dyDescent="0.25">
      <c r="A658" s="114"/>
      <c r="B658" s="143"/>
      <c r="C658" s="114" t="s">
        <v>245</v>
      </c>
      <c r="D658" s="114" t="s">
        <v>244</v>
      </c>
      <c r="E658" s="77" t="s">
        <v>760</v>
      </c>
      <c r="F658" s="133">
        <v>129</v>
      </c>
      <c r="G658" s="134" t="s">
        <v>172</v>
      </c>
      <c r="H658" s="89">
        <v>177.381</v>
      </c>
      <c r="I658" s="89">
        <v>177.381</v>
      </c>
      <c r="J658" s="89">
        <v>177.381</v>
      </c>
    </row>
    <row r="659" spans="1:12" ht="45.6" x14ac:dyDescent="0.25">
      <c r="A659" s="114"/>
      <c r="B659" s="143"/>
      <c r="C659" s="114" t="s">
        <v>245</v>
      </c>
      <c r="D659" s="114" t="s">
        <v>244</v>
      </c>
      <c r="E659" s="77" t="s">
        <v>760</v>
      </c>
      <c r="F659" s="124" t="s">
        <v>236</v>
      </c>
      <c r="G659" s="132" t="s">
        <v>648</v>
      </c>
      <c r="H659" s="89">
        <f>H660</f>
        <v>72.364000000000004</v>
      </c>
      <c r="I659" s="89">
        <f>I660</f>
        <v>79.664000000000001</v>
      </c>
      <c r="J659" s="89">
        <f>J660</f>
        <v>87.164000000000001</v>
      </c>
    </row>
    <row r="660" spans="1:12" ht="22.8" x14ac:dyDescent="0.25">
      <c r="A660" s="114"/>
      <c r="B660" s="143"/>
      <c r="C660" s="114" t="s">
        <v>245</v>
      </c>
      <c r="D660" s="114" t="s">
        <v>244</v>
      </c>
      <c r="E660" s="77" t="s">
        <v>760</v>
      </c>
      <c r="F660" s="114" t="s">
        <v>238</v>
      </c>
      <c r="G660" s="115" t="s">
        <v>634</v>
      </c>
      <c r="H660" s="89">
        <v>72.364000000000004</v>
      </c>
      <c r="I660" s="89">
        <v>79.664000000000001</v>
      </c>
      <c r="J660" s="89">
        <v>87.164000000000001</v>
      </c>
    </row>
    <row r="661" spans="1:12" ht="12" x14ac:dyDescent="0.25">
      <c r="A661" s="114"/>
      <c r="B661" s="143"/>
      <c r="C661" s="143" t="s">
        <v>240</v>
      </c>
      <c r="D661" s="143" t="s">
        <v>228</v>
      </c>
      <c r="E661" s="116"/>
      <c r="F661" s="143"/>
      <c r="G661" s="171" t="s">
        <v>56</v>
      </c>
      <c r="H661" s="128">
        <f>H662+H747</f>
        <v>229912.65700000001</v>
      </c>
      <c r="I661" s="128">
        <f>I662+I747</f>
        <v>219601.32799999998</v>
      </c>
      <c r="J661" s="128">
        <f>J662+J747</f>
        <v>219601.32799999998</v>
      </c>
    </row>
    <row r="662" spans="1:12" ht="12" x14ac:dyDescent="0.25">
      <c r="A662" s="114"/>
      <c r="B662" s="143"/>
      <c r="C662" s="111" t="s">
        <v>240</v>
      </c>
      <c r="D662" s="111" t="s">
        <v>234</v>
      </c>
      <c r="E662" s="110"/>
      <c r="F662" s="111"/>
      <c r="G662" s="112" t="s">
        <v>284</v>
      </c>
      <c r="H662" s="91">
        <f>H663+H735</f>
        <v>228800.93</v>
      </c>
      <c r="I662" s="91">
        <f>I663+I735</f>
        <v>219601.32799999998</v>
      </c>
      <c r="J662" s="91">
        <f>J663+J735</f>
        <v>219601.32799999998</v>
      </c>
      <c r="K662" s="136">
        <v>225637.55499999999</v>
      </c>
      <c r="L662" s="210">
        <f>K662-H662</f>
        <v>-3163.375</v>
      </c>
    </row>
    <row r="663" spans="1:12" ht="57" x14ac:dyDescent="0.25">
      <c r="A663" s="114"/>
      <c r="B663" s="143"/>
      <c r="C663" s="145" t="s">
        <v>240</v>
      </c>
      <c r="D663" s="145" t="s">
        <v>234</v>
      </c>
      <c r="E663" s="144" t="s">
        <v>127</v>
      </c>
      <c r="F663" s="145"/>
      <c r="G663" s="146" t="s">
        <v>930</v>
      </c>
      <c r="H663" s="147">
        <f>H664</f>
        <v>228436.80799999999</v>
      </c>
      <c r="I663" s="147">
        <f t="shared" ref="I663:J663" si="219">I664</f>
        <v>219601.32799999998</v>
      </c>
      <c r="J663" s="147">
        <f t="shared" si="219"/>
        <v>219601.32799999998</v>
      </c>
    </row>
    <row r="664" spans="1:12" ht="45.6" x14ac:dyDescent="0.25">
      <c r="A664" s="114"/>
      <c r="B664" s="143"/>
      <c r="C664" s="114" t="s">
        <v>240</v>
      </c>
      <c r="D664" s="114" t="s">
        <v>234</v>
      </c>
      <c r="E664" s="113" t="s">
        <v>128</v>
      </c>
      <c r="F664" s="114"/>
      <c r="G664" s="115" t="s">
        <v>931</v>
      </c>
      <c r="H664" s="89">
        <f>H665+H691+H727+H731</f>
        <v>228436.80799999999</v>
      </c>
      <c r="I664" s="89">
        <f>I665+I691+I727+I731</f>
        <v>219601.32799999998</v>
      </c>
      <c r="J664" s="89">
        <f>J665+J691+J727+J731</f>
        <v>219601.32799999998</v>
      </c>
    </row>
    <row r="665" spans="1:12" ht="22.8" x14ac:dyDescent="0.25">
      <c r="A665" s="114"/>
      <c r="B665" s="143"/>
      <c r="C665" s="114" t="s">
        <v>240</v>
      </c>
      <c r="D665" s="114" t="s">
        <v>234</v>
      </c>
      <c r="E665" s="113" t="s">
        <v>129</v>
      </c>
      <c r="F665" s="114"/>
      <c r="G665" s="115" t="s">
        <v>153</v>
      </c>
      <c r="H665" s="89">
        <f>H666+H669+H676+H679+H685</f>
        <v>40741.238999999994</v>
      </c>
      <c r="I665" s="89">
        <f t="shared" ref="I665:J665" si="220">I666+I669+I676+I679+I685</f>
        <v>39504.441999999995</v>
      </c>
      <c r="J665" s="89">
        <f t="shared" si="220"/>
        <v>39504.441999999995</v>
      </c>
    </row>
    <row r="666" spans="1:12" ht="34.200000000000003" x14ac:dyDescent="0.25">
      <c r="A666" s="114"/>
      <c r="B666" s="143"/>
      <c r="C666" s="114" t="s">
        <v>240</v>
      </c>
      <c r="D666" s="114" t="s">
        <v>234</v>
      </c>
      <c r="E666" s="113" t="s">
        <v>481</v>
      </c>
      <c r="F666" s="124"/>
      <c r="G666" s="132" t="s">
        <v>658</v>
      </c>
      <c r="H666" s="89">
        <f t="shared" ref="H666:J667" si="221">H667</f>
        <v>10156.032999999999</v>
      </c>
      <c r="I666" s="89">
        <f t="shared" si="221"/>
        <v>11076.39</v>
      </c>
      <c r="J666" s="89">
        <f t="shared" si="221"/>
        <v>11076.39</v>
      </c>
    </row>
    <row r="667" spans="1:12" ht="45.6" x14ac:dyDescent="0.25">
      <c r="A667" s="114"/>
      <c r="B667" s="143"/>
      <c r="C667" s="114" t="s">
        <v>240</v>
      </c>
      <c r="D667" s="114" t="s">
        <v>234</v>
      </c>
      <c r="E667" s="113" t="s">
        <v>481</v>
      </c>
      <c r="F667" s="119" t="s">
        <v>276</v>
      </c>
      <c r="G667" s="132" t="s">
        <v>635</v>
      </c>
      <c r="H667" s="89">
        <f t="shared" si="221"/>
        <v>10156.032999999999</v>
      </c>
      <c r="I667" s="89">
        <f t="shared" si="221"/>
        <v>11076.39</v>
      </c>
      <c r="J667" s="89">
        <f t="shared" si="221"/>
        <v>11076.39</v>
      </c>
    </row>
    <row r="668" spans="1:12" ht="79.8" x14ac:dyDescent="0.25">
      <c r="A668" s="114"/>
      <c r="B668" s="143"/>
      <c r="C668" s="114" t="s">
        <v>240</v>
      </c>
      <c r="D668" s="114" t="s">
        <v>234</v>
      </c>
      <c r="E668" s="113" t="s">
        <v>481</v>
      </c>
      <c r="F668" s="114" t="s">
        <v>279</v>
      </c>
      <c r="G668" s="115" t="s">
        <v>615</v>
      </c>
      <c r="H668" s="89">
        <v>10156.032999999999</v>
      </c>
      <c r="I668" s="89">
        <v>11076.39</v>
      </c>
      <c r="J668" s="89">
        <v>11076.39</v>
      </c>
    </row>
    <row r="669" spans="1:12" ht="34.200000000000003" x14ac:dyDescent="0.25">
      <c r="A669" s="114"/>
      <c r="B669" s="143"/>
      <c r="C669" s="114" t="s">
        <v>240</v>
      </c>
      <c r="D669" s="114" t="s">
        <v>234</v>
      </c>
      <c r="E669" s="113" t="s">
        <v>482</v>
      </c>
      <c r="F669" s="124"/>
      <c r="G669" s="132" t="s">
        <v>926</v>
      </c>
      <c r="H669" s="89">
        <f>H670+H673</f>
        <v>11502.314</v>
      </c>
      <c r="I669" s="89">
        <f t="shared" ref="I669:J669" si="222">I670+I673</f>
        <v>10046.960000000001</v>
      </c>
      <c r="J669" s="89">
        <f t="shared" si="222"/>
        <v>10046.960000000001</v>
      </c>
    </row>
    <row r="670" spans="1:12" ht="102.6" x14ac:dyDescent="0.25">
      <c r="A670" s="114"/>
      <c r="B670" s="143"/>
      <c r="C670" s="114" t="s">
        <v>240</v>
      </c>
      <c r="D670" s="114" t="s">
        <v>234</v>
      </c>
      <c r="E670" s="113" t="s">
        <v>482</v>
      </c>
      <c r="F670" s="124" t="s">
        <v>537</v>
      </c>
      <c r="G670" s="132" t="s">
        <v>538</v>
      </c>
      <c r="H670" s="89">
        <f>H671+H672</f>
        <v>8864.52</v>
      </c>
      <c r="I670" s="89">
        <f t="shared" ref="I670:J670" si="223">I671+I672</f>
        <v>8864.52</v>
      </c>
      <c r="J670" s="89">
        <f t="shared" si="223"/>
        <v>8864.52</v>
      </c>
    </row>
    <row r="671" spans="1:12" ht="22.8" x14ac:dyDescent="0.25">
      <c r="A671" s="114"/>
      <c r="B671" s="143"/>
      <c r="C671" s="114" t="s">
        <v>240</v>
      </c>
      <c r="D671" s="114" t="s">
        <v>234</v>
      </c>
      <c r="E671" s="113" t="s">
        <v>482</v>
      </c>
      <c r="F671" s="133" t="s">
        <v>544</v>
      </c>
      <c r="G671" s="134" t="s">
        <v>638</v>
      </c>
      <c r="H671" s="89">
        <v>6808.39</v>
      </c>
      <c r="I671" s="89">
        <v>6808.39</v>
      </c>
      <c r="J671" s="89">
        <v>6808.39</v>
      </c>
    </row>
    <row r="672" spans="1:12" ht="57" x14ac:dyDescent="0.25">
      <c r="A672" s="114"/>
      <c r="B672" s="143"/>
      <c r="C672" s="114" t="s">
        <v>240</v>
      </c>
      <c r="D672" s="114" t="s">
        <v>234</v>
      </c>
      <c r="E672" s="113" t="s">
        <v>482</v>
      </c>
      <c r="F672" s="133">
        <v>119</v>
      </c>
      <c r="G672" s="134" t="s">
        <v>645</v>
      </c>
      <c r="H672" s="89">
        <v>2056.13</v>
      </c>
      <c r="I672" s="89">
        <v>2056.13</v>
      </c>
      <c r="J672" s="89">
        <v>2056.13</v>
      </c>
    </row>
    <row r="673" spans="1:10" ht="45.6" x14ac:dyDescent="0.25">
      <c r="A673" s="114"/>
      <c r="B673" s="143"/>
      <c r="C673" s="114" t="s">
        <v>240</v>
      </c>
      <c r="D673" s="114" t="s">
        <v>234</v>
      </c>
      <c r="E673" s="113" t="s">
        <v>482</v>
      </c>
      <c r="F673" s="124" t="s">
        <v>236</v>
      </c>
      <c r="G673" s="132" t="s">
        <v>648</v>
      </c>
      <c r="H673" s="89">
        <f>H674+H675</f>
        <v>2637.7939999999999</v>
      </c>
      <c r="I673" s="89">
        <f t="shared" ref="I673:J673" si="224">I674+I675</f>
        <v>1182.44</v>
      </c>
      <c r="J673" s="89">
        <f t="shared" si="224"/>
        <v>1182.44</v>
      </c>
    </row>
    <row r="674" spans="1:10" ht="22.8" x14ac:dyDescent="0.25">
      <c r="A674" s="114"/>
      <c r="B674" s="143"/>
      <c r="C674" s="114" t="s">
        <v>240</v>
      </c>
      <c r="D674" s="114" t="s">
        <v>234</v>
      </c>
      <c r="E674" s="113" t="s">
        <v>482</v>
      </c>
      <c r="F674" s="114" t="s">
        <v>238</v>
      </c>
      <c r="G674" s="115" t="s">
        <v>634</v>
      </c>
      <c r="H674" s="89">
        <v>1041.9839999999999</v>
      </c>
      <c r="I674" s="89">
        <v>910.803</v>
      </c>
      <c r="J674" s="89">
        <v>910.803</v>
      </c>
    </row>
    <row r="675" spans="1:10" ht="22.8" x14ac:dyDescent="0.25">
      <c r="A675" s="114"/>
      <c r="B675" s="143"/>
      <c r="C675" s="114" t="s">
        <v>240</v>
      </c>
      <c r="D675" s="114" t="s">
        <v>234</v>
      </c>
      <c r="E675" s="113" t="s">
        <v>482</v>
      </c>
      <c r="F675" s="114">
        <v>247</v>
      </c>
      <c r="G675" s="115" t="s">
        <v>673</v>
      </c>
      <c r="H675" s="89">
        <v>1595.81</v>
      </c>
      <c r="I675" s="89">
        <v>271.637</v>
      </c>
      <c r="J675" s="89">
        <v>271.637</v>
      </c>
    </row>
    <row r="676" spans="1:10" ht="79.8" x14ac:dyDescent="0.25">
      <c r="A676" s="114"/>
      <c r="B676" s="143"/>
      <c r="C676" s="114" t="s">
        <v>240</v>
      </c>
      <c r="D676" s="114" t="s">
        <v>234</v>
      </c>
      <c r="E676" s="113" t="s">
        <v>1119</v>
      </c>
      <c r="F676" s="114"/>
      <c r="G676" s="115" t="s">
        <v>1120</v>
      </c>
      <c r="H676" s="89">
        <f t="shared" ref="H676:J677" si="225">H677</f>
        <v>751.8</v>
      </c>
      <c r="I676" s="89">
        <f t="shared" si="225"/>
        <v>50</v>
      </c>
      <c r="J676" s="89">
        <f t="shared" si="225"/>
        <v>50</v>
      </c>
    </row>
    <row r="677" spans="1:10" ht="45.6" x14ac:dyDescent="0.25">
      <c r="A677" s="114"/>
      <c r="B677" s="143"/>
      <c r="C677" s="114" t="s">
        <v>240</v>
      </c>
      <c r="D677" s="114" t="s">
        <v>234</v>
      </c>
      <c r="E677" s="113" t="s">
        <v>1119</v>
      </c>
      <c r="F677" s="119" t="s">
        <v>276</v>
      </c>
      <c r="G677" s="132" t="s">
        <v>635</v>
      </c>
      <c r="H677" s="89">
        <f t="shared" si="225"/>
        <v>751.8</v>
      </c>
      <c r="I677" s="89">
        <f t="shared" si="225"/>
        <v>50</v>
      </c>
      <c r="J677" s="89">
        <f t="shared" si="225"/>
        <v>50</v>
      </c>
    </row>
    <row r="678" spans="1:10" ht="68.400000000000006" x14ac:dyDescent="0.25">
      <c r="A678" s="114"/>
      <c r="B678" s="143"/>
      <c r="C678" s="114" t="s">
        <v>240</v>
      </c>
      <c r="D678" s="114" t="s">
        <v>234</v>
      </c>
      <c r="E678" s="113" t="s">
        <v>1119</v>
      </c>
      <c r="F678" s="114" t="s">
        <v>377</v>
      </c>
      <c r="G678" s="115" t="s">
        <v>280</v>
      </c>
      <c r="H678" s="89">
        <v>751.8</v>
      </c>
      <c r="I678" s="89">
        <v>50</v>
      </c>
      <c r="J678" s="89">
        <v>50</v>
      </c>
    </row>
    <row r="679" spans="1:10" ht="45.6" x14ac:dyDescent="0.25">
      <c r="A679" s="114"/>
      <c r="B679" s="143"/>
      <c r="C679" s="114" t="s">
        <v>240</v>
      </c>
      <c r="D679" s="114" t="s">
        <v>234</v>
      </c>
      <c r="E679" s="113" t="s">
        <v>207</v>
      </c>
      <c r="F679" s="114"/>
      <c r="G679" s="115" t="s">
        <v>953</v>
      </c>
      <c r="H679" s="89">
        <f>H683+H680</f>
        <v>18147.78</v>
      </c>
      <c r="I679" s="89">
        <f t="shared" ref="I679:J679" si="226">I683+I680</f>
        <v>18147.78</v>
      </c>
      <c r="J679" s="89">
        <f t="shared" si="226"/>
        <v>18147.78</v>
      </c>
    </row>
    <row r="680" spans="1:10" ht="102.6" x14ac:dyDescent="0.25">
      <c r="A680" s="114"/>
      <c r="B680" s="143"/>
      <c r="C680" s="114" t="s">
        <v>240</v>
      </c>
      <c r="D680" s="114" t="s">
        <v>234</v>
      </c>
      <c r="E680" s="113" t="s">
        <v>207</v>
      </c>
      <c r="F680" s="124" t="s">
        <v>537</v>
      </c>
      <c r="G680" s="132" t="s">
        <v>538</v>
      </c>
      <c r="H680" s="89">
        <f>H681+H682</f>
        <v>7586.37</v>
      </c>
      <c r="I680" s="89">
        <f t="shared" ref="I680:J680" si="227">I681+I682</f>
        <v>7586.37</v>
      </c>
      <c r="J680" s="89">
        <f t="shared" si="227"/>
        <v>7586.37</v>
      </c>
    </row>
    <row r="681" spans="1:10" ht="22.8" x14ac:dyDescent="0.25">
      <c r="A681" s="114"/>
      <c r="B681" s="143"/>
      <c r="C681" s="114" t="s">
        <v>240</v>
      </c>
      <c r="D681" s="114" t="s">
        <v>234</v>
      </c>
      <c r="E681" s="113" t="s">
        <v>207</v>
      </c>
      <c r="F681" s="133" t="s">
        <v>544</v>
      </c>
      <c r="G681" s="134" t="s">
        <v>638</v>
      </c>
      <c r="H681" s="89">
        <v>5826.7049999999999</v>
      </c>
      <c r="I681" s="89">
        <v>5826.7049999999999</v>
      </c>
      <c r="J681" s="89">
        <v>5826.7049999999999</v>
      </c>
    </row>
    <row r="682" spans="1:10" ht="57" x14ac:dyDescent="0.25">
      <c r="A682" s="114"/>
      <c r="B682" s="143"/>
      <c r="C682" s="114" t="s">
        <v>240</v>
      </c>
      <c r="D682" s="114" t="s">
        <v>234</v>
      </c>
      <c r="E682" s="113" t="s">
        <v>207</v>
      </c>
      <c r="F682" s="133">
        <v>119</v>
      </c>
      <c r="G682" s="134" t="s">
        <v>645</v>
      </c>
      <c r="H682" s="89">
        <v>1759.665</v>
      </c>
      <c r="I682" s="89">
        <v>1759.665</v>
      </c>
      <c r="J682" s="89">
        <v>1759.665</v>
      </c>
    </row>
    <row r="683" spans="1:10" ht="45.6" x14ac:dyDescent="0.25">
      <c r="A683" s="114"/>
      <c r="B683" s="143"/>
      <c r="C683" s="114" t="s">
        <v>240</v>
      </c>
      <c r="D683" s="114" t="s">
        <v>234</v>
      </c>
      <c r="E683" s="113" t="s">
        <v>207</v>
      </c>
      <c r="F683" s="124" t="s">
        <v>276</v>
      </c>
      <c r="G683" s="132" t="s">
        <v>635</v>
      </c>
      <c r="H683" s="89">
        <f t="shared" ref="H683:J683" si="228">H684</f>
        <v>10561.41</v>
      </c>
      <c r="I683" s="89">
        <f t="shared" si="228"/>
        <v>10561.41</v>
      </c>
      <c r="J683" s="89">
        <f t="shared" si="228"/>
        <v>10561.41</v>
      </c>
    </row>
    <row r="684" spans="1:10" ht="89.25" customHeight="1" x14ac:dyDescent="0.25">
      <c r="A684" s="114"/>
      <c r="B684" s="143"/>
      <c r="C684" s="114" t="s">
        <v>240</v>
      </c>
      <c r="D684" s="114" t="s">
        <v>234</v>
      </c>
      <c r="E684" s="113" t="s">
        <v>207</v>
      </c>
      <c r="F684" s="114" t="s">
        <v>279</v>
      </c>
      <c r="G684" s="115" t="s">
        <v>615</v>
      </c>
      <c r="H684" s="89">
        <v>10561.41</v>
      </c>
      <c r="I684" s="89">
        <v>10561.41</v>
      </c>
      <c r="J684" s="89">
        <v>10561.41</v>
      </c>
    </row>
    <row r="685" spans="1:10" ht="45.6" x14ac:dyDescent="0.25">
      <c r="A685" s="114"/>
      <c r="B685" s="143"/>
      <c r="C685" s="114" t="s">
        <v>240</v>
      </c>
      <c r="D685" s="114" t="s">
        <v>234</v>
      </c>
      <c r="E685" s="113" t="s">
        <v>204</v>
      </c>
      <c r="F685" s="114"/>
      <c r="G685" s="115" t="s">
        <v>954</v>
      </c>
      <c r="H685" s="89">
        <f>H686+H689</f>
        <v>183.31200000000001</v>
      </c>
      <c r="I685" s="89">
        <f t="shared" ref="I685:J685" si="229">I686+I689</f>
        <v>183.31200000000001</v>
      </c>
      <c r="J685" s="89">
        <f t="shared" si="229"/>
        <v>183.31200000000001</v>
      </c>
    </row>
    <row r="686" spans="1:10" ht="102.6" x14ac:dyDescent="0.25">
      <c r="A686" s="114"/>
      <c r="B686" s="143"/>
      <c r="C686" s="114" t="s">
        <v>240</v>
      </c>
      <c r="D686" s="114" t="s">
        <v>234</v>
      </c>
      <c r="E686" s="113" t="s">
        <v>204</v>
      </c>
      <c r="F686" s="124" t="s">
        <v>537</v>
      </c>
      <c r="G686" s="132" t="s">
        <v>538</v>
      </c>
      <c r="H686" s="89">
        <f>H687+H688</f>
        <v>76.631</v>
      </c>
      <c r="I686" s="89">
        <f t="shared" ref="I686:J686" si="230">I687+I688</f>
        <v>76.631</v>
      </c>
      <c r="J686" s="89">
        <f t="shared" si="230"/>
        <v>76.631</v>
      </c>
    </row>
    <row r="687" spans="1:10" ht="22.8" x14ac:dyDescent="0.25">
      <c r="A687" s="114"/>
      <c r="B687" s="143"/>
      <c r="C687" s="114" t="s">
        <v>240</v>
      </c>
      <c r="D687" s="114" t="s">
        <v>234</v>
      </c>
      <c r="E687" s="113" t="s">
        <v>204</v>
      </c>
      <c r="F687" s="133" t="s">
        <v>544</v>
      </c>
      <c r="G687" s="134" t="s">
        <v>638</v>
      </c>
      <c r="H687" s="89">
        <v>58.856999999999999</v>
      </c>
      <c r="I687" s="89">
        <v>58.856999999999999</v>
      </c>
      <c r="J687" s="89">
        <v>58.856999999999999</v>
      </c>
    </row>
    <row r="688" spans="1:10" ht="57" x14ac:dyDescent="0.25">
      <c r="A688" s="114"/>
      <c r="B688" s="143"/>
      <c r="C688" s="114" t="s">
        <v>240</v>
      </c>
      <c r="D688" s="114" t="s">
        <v>234</v>
      </c>
      <c r="E688" s="113" t="s">
        <v>204</v>
      </c>
      <c r="F688" s="133">
        <v>119</v>
      </c>
      <c r="G688" s="134" t="s">
        <v>645</v>
      </c>
      <c r="H688" s="89">
        <v>17.774000000000001</v>
      </c>
      <c r="I688" s="89">
        <v>17.774000000000001</v>
      </c>
      <c r="J688" s="89">
        <v>17.774000000000001</v>
      </c>
    </row>
    <row r="689" spans="1:10" ht="45.6" x14ac:dyDescent="0.25">
      <c r="A689" s="114"/>
      <c r="B689" s="143"/>
      <c r="C689" s="114" t="s">
        <v>240</v>
      </c>
      <c r="D689" s="114" t="s">
        <v>234</v>
      </c>
      <c r="E689" s="113" t="s">
        <v>204</v>
      </c>
      <c r="F689" s="124" t="s">
        <v>276</v>
      </c>
      <c r="G689" s="132" t="s">
        <v>635</v>
      </c>
      <c r="H689" s="89">
        <f t="shared" ref="H689:J689" si="231">H690</f>
        <v>106.681</v>
      </c>
      <c r="I689" s="89">
        <f t="shared" si="231"/>
        <v>106.681</v>
      </c>
      <c r="J689" s="89">
        <f t="shared" si="231"/>
        <v>106.681</v>
      </c>
    </row>
    <row r="690" spans="1:10" ht="79.8" x14ac:dyDescent="0.25">
      <c r="A690" s="114"/>
      <c r="B690" s="143"/>
      <c r="C690" s="114" t="s">
        <v>240</v>
      </c>
      <c r="D690" s="114" t="s">
        <v>234</v>
      </c>
      <c r="E690" s="113" t="s">
        <v>204</v>
      </c>
      <c r="F690" s="114" t="s">
        <v>279</v>
      </c>
      <c r="G690" s="115" t="s">
        <v>615</v>
      </c>
      <c r="H690" s="89">
        <v>106.681</v>
      </c>
      <c r="I690" s="89">
        <v>106.681</v>
      </c>
      <c r="J690" s="89">
        <v>106.681</v>
      </c>
    </row>
    <row r="691" spans="1:10" ht="22.8" x14ac:dyDescent="0.25">
      <c r="A691" s="114"/>
      <c r="B691" s="143"/>
      <c r="C691" s="114" t="s">
        <v>240</v>
      </c>
      <c r="D691" s="114" t="s">
        <v>234</v>
      </c>
      <c r="E691" s="113" t="s">
        <v>181</v>
      </c>
      <c r="F691" s="114"/>
      <c r="G691" s="115" t="s">
        <v>154</v>
      </c>
      <c r="H691" s="89">
        <f>H692+H695+H704+H709+H715+H721+H724</f>
        <v>185471.21699999998</v>
      </c>
      <c r="I691" s="89">
        <f t="shared" ref="I691:J691" si="232">I692+I695+I704+I709+I715+I721+I724</f>
        <v>178231.886</v>
      </c>
      <c r="J691" s="89">
        <f t="shared" si="232"/>
        <v>178231.886</v>
      </c>
    </row>
    <row r="692" spans="1:10" ht="45.6" x14ac:dyDescent="0.25">
      <c r="A692" s="114"/>
      <c r="B692" s="143"/>
      <c r="C692" s="114" t="s">
        <v>240</v>
      </c>
      <c r="D692" s="114" t="s">
        <v>234</v>
      </c>
      <c r="E692" s="113" t="s">
        <v>484</v>
      </c>
      <c r="F692" s="114"/>
      <c r="G692" s="134" t="s">
        <v>668</v>
      </c>
      <c r="H692" s="89">
        <f t="shared" ref="H692:J693" si="233">H693</f>
        <v>57590.836000000003</v>
      </c>
      <c r="I692" s="89">
        <f t="shared" si="233"/>
        <v>58033.620999999999</v>
      </c>
      <c r="J692" s="89">
        <f t="shared" si="233"/>
        <v>58033.620999999999</v>
      </c>
    </row>
    <row r="693" spans="1:10" ht="45.6" x14ac:dyDescent="0.25">
      <c r="A693" s="114"/>
      <c r="B693" s="143"/>
      <c r="C693" s="114" t="s">
        <v>240</v>
      </c>
      <c r="D693" s="114" t="s">
        <v>234</v>
      </c>
      <c r="E693" s="113" t="s">
        <v>484</v>
      </c>
      <c r="F693" s="119" t="s">
        <v>276</v>
      </c>
      <c r="G693" s="132" t="s">
        <v>635</v>
      </c>
      <c r="H693" s="89">
        <f t="shared" si="233"/>
        <v>57590.836000000003</v>
      </c>
      <c r="I693" s="89">
        <f t="shared" si="233"/>
        <v>58033.620999999999</v>
      </c>
      <c r="J693" s="89">
        <f t="shared" si="233"/>
        <v>58033.620999999999</v>
      </c>
    </row>
    <row r="694" spans="1:10" ht="79.8" x14ac:dyDescent="0.25">
      <c r="A694" s="114"/>
      <c r="B694" s="143"/>
      <c r="C694" s="114" t="s">
        <v>240</v>
      </c>
      <c r="D694" s="114" t="s">
        <v>234</v>
      </c>
      <c r="E694" s="113" t="s">
        <v>484</v>
      </c>
      <c r="F694" s="114" t="s">
        <v>279</v>
      </c>
      <c r="G694" s="115" t="s">
        <v>615</v>
      </c>
      <c r="H694" s="89">
        <v>57590.836000000003</v>
      </c>
      <c r="I694" s="89">
        <v>58033.620999999999</v>
      </c>
      <c r="J694" s="89">
        <v>58033.620999999999</v>
      </c>
    </row>
    <row r="695" spans="1:10" ht="45.6" x14ac:dyDescent="0.25">
      <c r="A695" s="114"/>
      <c r="B695" s="143"/>
      <c r="C695" s="114" t="s">
        <v>240</v>
      </c>
      <c r="D695" s="114" t="s">
        <v>234</v>
      </c>
      <c r="E695" s="113" t="s">
        <v>572</v>
      </c>
      <c r="F695" s="114"/>
      <c r="G695" s="134" t="s">
        <v>928</v>
      </c>
      <c r="H695" s="89">
        <f>H696+H699+H702</f>
        <v>50816.184000000001</v>
      </c>
      <c r="I695" s="89">
        <f t="shared" ref="I695:J695" si="234">I696+I699+I702</f>
        <v>47662.688000000002</v>
      </c>
      <c r="J695" s="89">
        <f t="shared" si="234"/>
        <v>47662.688000000002</v>
      </c>
    </row>
    <row r="696" spans="1:10" ht="102.6" x14ac:dyDescent="0.25">
      <c r="A696" s="114"/>
      <c r="B696" s="143"/>
      <c r="C696" s="114" t="s">
        <v>240</v>
      </c>
      <c r="D696" s="114" t="s">
        <v>234</v>
      </c>
      <c r="E696" s="113" t="s">
        <v>572</v>
      </c>
      <c r="F696" s="124" t="s">
        <v>537</v>
      </c>
      <c r="G696" s="132" t="s">
        <v>538</v>
      </c>
      <c r="H696" s="89">
        <f>H697+H698</f>
        <v>36935.300999999999</v>
      </c>
      <c r="I696" s="89">
        <f t="shared" ref="I696:J696" si="235">I697+I698</f>
        <v>36935.300999999999</v>
      </c>
      <c r="J696" s="89">
        <f t="shared" si="235"/>
        <v>36935.300999999999</v>
      </c>
    </row>
    <row r="697" spans="1:10" ht="22.8" x14ac:dyDescent="0.25">
      <c r="A697" s="114"/>
      <c r="B697" s="143"/>
      <c r="C697" s="114" t="s">
        <v>240</v>
      </c>
      <c r="D697" s="114" t="s">
        <v>234</v>
      </c>
      <c r="E697" s="113" t="s">
        <v>572</v>
      </c>
      <c r="F697" s="133" t="s">
        <v>544</v>
      </c>
      <c r="G697" s="134" t="s">
        <v>638</v>
      </c>
      <c r="H697" s="89">
        <v>28368.127</v>
      </c>
      <c r="I697" s="89">
        <v>28368.127</v>
      </c>
      <c r="J697" s="89">
        <v>28368.127</v>
      </c>
    </row>
    <row r="698" spans="1:10" ht="57" x14ac:dyDescent="0.25">
      <c r="A698" s="114"/>
      <c r="B698" s="143"/>
      <c r="C698" s="114" t="s">
        <v>240</v>
      </c>
      <c r="D698" s="114" t="s">
        <v>234</v>
      </c>
      <c r="E698" s="113" t="s">
        <v>572</v>
      </c>
      <c r="F698" s="133">
        <v>119</v>
      </c>
      <c r="G698" s="134" t="s">
        <v>645</v>
      </c>
      <c r="H698" s="89">
        <v>8567.1740000000009</v>
      </c>
      <c r="I698" s="89">
        <v>8567.1740000000009</v>
      </c>
      <c r="J698" s="89">
        <v>8567.1740000000009</v>
      </c>
    </row>
    <row r="699" spans="1:10" ht="45.6" x14ac:dyDescent="0.25">
      <c r="A699" s="114"/>
      <c r="B699" s="143"/>
      <c r="C699" s="114" t="s">
        <v>240</v>
      </c>
      <c r="D699" s="114" t="s">
        <v>234</v>
      </c>
      <c r="E699" s="113" t="s">
        <v>572</v>
      </c>
      <c r="F699" s="124" t="s">
        <v>236</v>
      </c>
      <c r="G699" s="132" t="s">
        <v>648</v>
      </c>
      <c r="H699" s="89">
        <f>H700+H701</f>
        <v>13410.393</v>
      </c>
      <c r="I699" s="89">
        <f t="shared" ref="I699:J699" si="236">I700+I701</f>
        <v>10256.897000000001</v>
      </c>
      <c r="J699" s="89">
        <f t="shared" si="236"/>
        <v>10256.897000000001</v>
      </c>
    </row>
    <row r="700" spans="1:10" ht="22.8" x14ac:dyDescent="0.25">
      <c r="A700" s="114"/>
      <c r="B700" s="143"/>
      <c r="C700" s="114" t="s">
        <v>240</v>
      </c>
      <c r="D700" s="114" t="s">
        <v>234</v>
      </c>
      <c r="E700" s="113" t="s">
        <v>572</v>
      </c>
      <c r="F700" s="114" t="s">
        <v>238</v>
      </c>
      <c r="G700" s="115" t="s">
        <v>634</v>
      </c>
      <c r="H700" s="89">
        <v>6607.0140000000001</v>
      </c>
      <c r="I700" s="89">
        <v>4934.5069999999996</v>
      </c>
      <c r="J700" s="89">
        <v>4934.5069999999996</v>
      </c>
    </row>
    <row r="701" spans="1:10" ht="22.8" x14ac:dyDescent="0.25">
      <c r="A701" s="114"/>
      <c r="B701" s="143"/>
      <c r="C701" s="114" t="s">
        <v>240</v>
      </c>
      <c r="D701" s="114" t="s">
        <v>234</v>
      </c>
      <c r="E701" s="113" t="s">
        <v>572</v>
      </c>
      <c r="F701" s="114">
        <v>247</v>
      </c>
      <c r="G701" s="115" t="s">
        <v>673</v>
      </c>
      <c r="H701" s="89">
        <v>6803.3789999999999</v>
      </c>
      <c r="I701" s="89">
        <v>5322.39</v>
      </c>
      <c r="J701" s="89">
        <v>5322.39</v>
      </c>
    </row>
    <row r="702" spans="1:10" ht="22.8" x14ac:dyDescent="0.25">
      <c r="A702" s="114"/>
      <c r="B702" s="143"/>
      <c r="C702" s="114" t="s">
        <v>240</v>
      </c>
      <c r="D702" s="114" t="s">
        <v>234</v>
      </c>
      <c r="E702" s="113" t="s">
        <v>572</v>
      </c>
      <c r="F702" s="114" t="s">
        <v>242</v>
      </c>
      <c r="G702" s="115" t="s">
        <v>243</v>
      </c>
      <c r="H702" s="89">
        <f>H703</f>
        <v>470.49</v>
      </c>
      <c r="I702" s="89">
        <f t="shared" ref="I702:J702" si="237">I703</f>
        <v>470.49</v>
      </c>
      <c r="J702" s="89">
        <f t="shared" si="237"/>
        <v>470.49</v>
      </c>
    </row>
    <row r="703" spans="1:10" ht="34.200000000000003" x14ac:dyDescent="0.25">
      <c r="A703" s="114"/>
      <c r="B703" s="143"/>
      <c r="C703" s="114" t="s">
        <v>240</v>
      </c>
      <c r="D703" s="114" t="s">
        <v>234</v>
      </c>
      <c r="E703" s="113" t="s">
        <v>572</v>
      </c>
      <c r="F703" s="114">
        <v>851</v>
      </c>
      <c r="G703" s="115" t="s">
        <v>573</v>
      </c>
      <c r="H703" s="89">
        <v>470.49</v>
      </c>
      <c r="I703" s="89">
        <v>470.49</v>
      </c>
      <c r="J703" s="89">
        <v>470.49</v>
      </c>
    </row>
    <row r="704" spans="1:10" ht="34.200000000000003" x14ac:dyDescent="0.25">
      <c r="A704" s="114"/>
      <c r="B704" s="143"/>
      <c r="C704" s="114" t="s">
        <v>240</v>
      </c>
      <c r="D704" s="114" t="s">
        <v>234</v>
      </c>
      <c r="E704" s="113" t="s">
        <v>696</v>
      </c>
      <c r="F704" s="114"/>
      <c r="G704" s="115" t="s">
        <v>929</v>
      </c>
      <c r="H704" s="89">
        <f>H707+H705</f>
        <v>2802.0099999999998</v>
      </c>
      <c r="I704" s="89">
        <f t="shared" ref="I704:J704" si="238">I707+I705</f>
        <v>0</v>
      </c>
      <c r="J704" s="89">
        <f t="shared" si="238"/>
        <v>0</v>
      </c>
    </row>
    <row r="705" spans="1:10" ht="45.6" x14ac:dyDescent="0.25">
      <c r="A705" s="114"/>
      <c r="B705" s="143"/>
      <c r="C705" s="114" t="s">
        <v>240</v>
      </c>
      <c r="D705" s="114" t="s">
        <v>234</v>
      </c>
      <c r="E705" s="113" t="s">
        <v>696</v>
      </c>
      <c r="F705" s="124" t="s">
        <v>236</v>
      </c>
      <c r="G705" s="132" t="s">
        <v>648</v>
      </c>
      <c r="H705" s="89">
        <f>H706</f>
        <v>458.62</v>
      </c>
      <c r="I705" s="89">
        <f t="shared" ref="I705:J705" si="239">I706</f>
        <v>0</v>
      </c>
      <c r="J705" s="89">
        <f t="shared" si="239"/>
        <v>0</v>
      </c>
    </row>
    <row r="706" spans="1:10" ht="22.8" x14ac:dyDescent="0.25">
      <c r="A706" s="114"/>
      <c r="B706" s="143"/>
      <c r="C706" s="114" t="s">
        <v>240</v>
      </c>
      <c r="D706" s="114" t="s">
        <v>234</v>
      </c>
      <c r="E706" s="113" t="s">
        <v>696</v>
      </c>
      <c r="F706" s="114" t="s">
        <v>238</v>
      </c>
      <c r="G706" s="115" t="s">
        <v>634</v>
      </c>
      <c r="H706" s="89">
        <v>458.62</v>
      </c>
      <c r="I706" s="89">
        <v>0</v>
      </c>
      <c r="J706" s="89">
        <v>0</v>
      </c>
    </row>
    <row r="707" spans="1:10" ht="45.6" x14ac:dyDescent="0.25">
      <c r="A707" s="114"/>
      <c r="B707" s="143"/>
      <c r="C707" s="114" t="s">
        <v>240</v>
      </c>
      <c r="D707" s="114" t="s">
        <v>234</v>
      </c>
      <c r="E707" s="113" t="s">
        <v>696</v>
      </c>
      <c r="F707" s="119" t="s">
        <v>276</v>
      </c>
      <c r="G707" s="132" t="s">
        <v>635</v>
      </c>
      <c r="H707" s="89">
        <f>H708</f>
        <v>2343.39</v>
      </c>
      <c r="I707" s="89">
        <f t="shared" ref="I707:J707" si="240">I708</f>
        <v>0</v>
      </c>
      <c r="J707" s="89">
        <f t="shared" si="240"/>
        <v>0</v>
      </c>
    </row>
    <row r="708" spans="1:10" ht="22.8" x14ac:dyDescent="0.25">
      <c r="A708" s="114"/>
      <c r="B708" s="143"/>
      <c r="C708" s="114" t="s">
        <v>240</v>
      </c>
      <c r="D708" s="114" t="s">
        <v>234</v>
      </c>
      <c r="E708" s="113" t="s">
        <v>696</v>
      </c>
      <c r="F708" s="114">
        <v>612</v>
      </c>
      <c r="G708" s="115" t="s">
        <v>524</v>
      </c>
      <c r="H708" s="89">
        <v>2343.39</v>
      </c>
      <c r="I708" s="89">
        <v>0</v>
      </c>
      <c r="J708" s="89">
        <v>0</v>
      </c>
    </row>
    <row r="709" spans="1:10" ht="45.6" x14ac:dyDescent="0.25">
      <c r="A709" s="114"/>
      <c r="B709" s="143"/>
      <c r="C709" s="114" t="s">
        <v>240</v>
      </c>
      <c r="D709" s="114" t="s">
        <v>234</v>
      </c>
      <c r="E709" s="113" t="s">
        <v>208</v>
      </c>
      <c r="F709" s="114"/>
      <c r="G709" s="115" t="s">
        <v>956</v>
      </c>
      <c r="H709" s="89">
        <f>H713+H710</f>
        <v>71810.22</v>
      </c>
      <c r="I709" s="89">
        <f t="shared" ref="I709:J709" si="241">I713+I710</f>
        <v>71810.22</v>
      </c>
      <c r="J709" s="89">
        <f t="shared" si="241"/>
        <v>71810.22</v>
      </c>
    </row>
    <row r="710" spans="1:10" ht="102.6" x14ac:dyDescent="0.25">
      <c r="A710" s="114"/>
      <c r="B710" s="143"/>
      <c r="C710" s="114" t="s">
        <v>240</v>
      </c>
      <c r="D710" s="114" t="s">
        <v>234</v>
      </c>
      <c r="E710" s="113" t="s">
        <v>208</v>
      </c>
      <c r="F710" s="124" t="s">
        <v>537</v>
      </c>
      <c r="G710" s="132" t="s">
        <v>538</v>
      </c>
      <c r="H710" s="89">
        <f>H711+H712</f>
        <v>28560.46</v>
      </c>
      <c r="I710" s="89">
        <f t="shared" ref="I710:J710" si="242">I711+I712</f>
        <v>28560.46</v>
      </c>
      <c r="J710" s="89">
        <f t="shared" si="242"/>
        <v>28560.46</v>
      </c>
    </row>
    <row r="711" spans="1:10" ht="22.8" x14ac:dyDescent="0.25">
      <c r="A711" s="114"/>
      <c r="B711" s="143"/>
      <c r="C711" s="114" t="s">
        <v>240</v>
      </c>
      <c r="D711" s="114" t="s">
        <v>234</v>
      </c>
      <c r="E711" s="113" t="s">
        <v>208</v>
      </c>
      <c r="F711" s="133" t="s">
        <v>544</v>
      </c>
      <c r="G711" s="134" t="s">
        <v>638</v>
      </c>
      <c r="H711" s="89">
        <v>21935.837</v>
      </c>
      <c r="I711" s="89">
        <v>21935.837</v>
      </c>
      <c r="J711" s="89">
        <v>21935.837</v>
      </c>
    </row>
    <row r="712" spans="1:10" ht="57" x14ac:dyDescent="0.25">
      <c r="A712" s="114"/>
      <c r="B712" s="143"/>
      <c r="C712" s="114" t="s">
        <v>240</v>
      </c>
      <c r="D712" s="114" t="s">
        <v>234</v>
      </c>
      <c r="E712" s="113" t="s">
        <v>208</v>
      </c>
      <c r="F712" s="133">
        <v>119</v>
      </c>
      <c r="G712" s="134" t="s">
        <v>645</v>
      </c>
      <c r="H712" s="89">
        <v>6624.6229999999996</v>
      </c>
      <c r="I712" s="89">
        <v>6624.6229999999996</v>
      </c>
      <c r="J712" s="89">
        <v>6624.6229999999996</v>
      </c>
    </row>
    <row r="713" spans="1:10" ht="45.6" x14ac:dyDescent="0.25">
      <c r="A713" s="114"/>
      <c r="B713" s="143"/>
      <c r="C713" s="114" t="s">
        <v>240</v>
      </c>
      <c r="D713" s="114" t="s">
        <v>234</v>
      </c>
      <c r="E713" s="113" t="s">
        <v>208</v>
      </c>
      <c r="F713" s="124" t="s">
        <v>276</v>
      </c>
      <c r="G713" s="132" t="s">
        <v>635</v>
      </c>
      <c r="H713" s="89">
        <f t="shared" ref="H713:J713" si="243">H714</f>
        <v>43249.760000000002</v>
      </c>
      <c r="I713" s="89">
        <f t="shared" si="243"/>
        <v>43249.760000000002</v>
      </c>
      <c r="J713" s="89">
        <f t="shared" si="243"/>
        <v>43249.760000000002</v>
      </c>
    </row>
    <row r="714" spans="1:10" ht="79.8" x14ac:dyDescent="0.25">
      <c r="A714" s="114"/>
      <c r="B714" s="143"/>
      <c r="C714" s="114" t="s">
        <v>240</v>
      </c>
      <c r="D714" s="114" t="s">
        <v>234</v>
      </c>
      <c r="E714" s="113" t="s">
        <v>208</v>
      </c>
      <c r="F714" s="114" t="s">
        <v>279</v>
      </c>
      <c r="G714" s="115" t="s">
        <v>615</v>
      </c>
      <c r="H714" s="89">
        <v>43249.760000000002</v>
      </c>
      <c r="I714" s="89">
        <v>43249.760000000002</v>
      </c>
      <c r="J714" s="89">
        <v>43249.760000000002</v>
      </c>
    </row>
    <row r="715" spans="1:10" ht="57" x14ac:dyDescent="0.25">
      <c r="A715" s="114"/>
      <c r="B715" s="143"/>
      <c r="C715" s="114" t="s">
        <v>240</v>
      </c>
      <c r="D715" s="114" t="s">
        <v>234</v>
      </c>
      <c r="E715" s="113" t="s">
        <v>209</v>
      </c>
      <c r="F715" s="114"/>
      <c r="G715" s="115" t="s">
        <v>955</v>
      </c>
      <c r="H715" s="89">
        <f>H716+H719</f>
        <v>725.35699999999997</v>
      </c>
      <c r="I715" s="89">
        <f t="shared" ref="I715:J715" si="244">I716+I719</f>
        <v>725.35699999999997</v>
      </c>
      <c r="J715" s="89">
        <f t="shared" si="244"/>
        <v>725.35699999999997</v>
      </c>
    </row>
    <row r="716" spans="1:10" ht="102.6" x14ac:dyDescent="0.25">
      <c r="A716" s="114"/>
      <c r="B716" s="143"/>
      <c r="C716" s="114" t="s">
        <v>240</v>
      </c>
      <c r="D716" s="114" t="s">
        <v>234</v>
      </c>
      <c r="E716" s="113" t="s">
        <v>209</v>
      </c>
      <c r="F716" s="124" t="s">
        <v>537</v>
      </c>
      <c r="G716" s="132" t="s">
        <v>538</v>
      </c>
      <c r="H716" s="89">
        <f>H717+H718</f>
        <v>288.49099999999999</v>
      </c>
      <c r="I716" s="89">
        <f t="shared" ref="I716:J716" si="245">I717+I718</f>
        <v>288.49099999999999</v>
      </c>
      <c r="J716" s="89">
        <f t="shared" si="245"/>
        <v>288.49099999999999</v>
      </c>
    </row>
    <row r="717" spans="1:10" ht="22.8" x14ac:dyDescent="0.25">
      <c r="A717" s="114"/>
      <c r="B717" s="143"/>
      <c r="C717" s="114" t="s">
        <v>240</v>
      </c>
      <c r="D717" s="114" t="s">
        <v>234</v>
      </c>
      <c r="E717" s="113" t="s">
        <v>209</v>
      </c>
      <c r="F717" s="133" t="s">
        <v>544</v>
      </c>
      <c r="G717" s="134" t="s">
        <v>638</v>
      </c>
      <c r="H717" s="89">
        <v>221.57499999999999</v>
      </c>
      <c r="I717" s="89">
        <v>221.57499999999999</v>
      </c>
      <c r="J717" s="89">
        <v>221.57499999999999</v>
      </c>
    </row>
    <row r="718" spans="1:10" ht="57" x14ac:dyDescent="0.25">
      <c r="A718" s="114"/>
      <c r="B718" s="143"/>
      <c r="C718" s="114" t="s">
        <v>240</v>
      </c>
      <c r="D718" s="114" t="s">
        <v>234</v>
      </c>
      <c r="E718" s="113" t="s">
        <v>209</v>
      </c>
      <c r="F718" s="133">
        <v>119</v>
      </c>
      <c r="G718" s="134" t="s">
        <v>645</v>
      </c>
      <c r="H718" s="89">
        <v>66.915999999999997</v>
      </c>
      <c r="I718" s="89">
        <v>66.915999999999997</v>
      </c>
      <c r="J718" s="89">
        <v>66.915999999999997</v>
      </c>
    </row>
    <row r="719" spans="1:10" ht="45.6" x14ac:dyDescent="0.25">
      <c r="A719" s="114"/>
      <c r="B719" s="143"/>
      <c r="C719" s="114" t="s">
        <v>240</v>
      </c>
      <c r="D719" s="114" t="s">
        <v>234</v>
      </c>
      <c r="E719" s="113" t="s">
        <v>209</v>
      </c>
      <c r="F719" s="124" t="s">
        <v>276</v>
      </c>
      <c r="G719" s="132" t="s">
        <v>635</v>
      </c>
      <c r="H719" s="89">
        <f t="shared" ref="H719:J719" si="246">H720</f>
        <v>436.86599999999999</v>
      </c>
      <c r="I719" s="89">
        <f t="shared" si="246"/>
        <v>436.86599999999999</v>
      </c>
      <c r="J719" s="89">
        <f t="shared" si="246"/>
        <v>436.86599999999999</v>
      </c>
    </row>
    <row r="720" spans="1:10" ht="79.8" x14ac:dyDescent="0.25">
      <c r="A720" s="114"/>
      <c r="B720" s="143"/>
      <c r="C720" s="114" t="s">
        <v>240</v>
      </c>
      <c r="D720" s="114" t="s">
        <v>234</v>
      </c>
      <c r="E720" s="113" t="s">
        <v>209</v>
      </c>
      <c r="F720" s="114" t="s">
        <v>279</v>
      </c>
      <c r="G720" s="115" t="s">
        <v>615</v>
      </c>
      <c r="H720" s="89">
        <v>436.86599999999999</v>
      </c>
      <c r="I720" s="89">
        <v>436.86599999999999</v>
      </c>
      <c r="J720" s="89">
        <v>436.86599999999999</v>
      </c>
    </row>
    <row r="721" spans="1:10" ht="45.6" x14ac:dyDescent="0.25">
      <c r="A721" s="114"/>
      <c r="B721" s="143"/>
      <c r="C721" s="114" t="s">
        <v>240</v>
      </c>
      <c r="D721" s="114" t="s">
        <v>234</v>
      </c>
      <c r="E721" s="113" t="s">
        <v>1075</v>
      </c>
      <c r="F721" s="114"/>
      <c r="G721" s="115" t="s">
        <v>1074</v>
      </c>
      <c r="H721" s="89">
        <f>H722</f>
        <v>39</v>
      </c>
      <c r="I721" s="89">
        <f t="shared" ref="I721:J722" si="247">I722</f>
        <v>0</v>
      </c>
      <c r="J721" s="89">
        <f t="shared" si="247"/>
        <v>0</v>
      </c>
    </row>
    <row r="722" spans="1:10" ht="45.6" x14ac:dyDescent="0.25">
      <c r="A722" s="114"/>
      <c r="B722" s="143"/>
      <c r="C722" s="114" t="s">
        <v>240</v>
      </c>
      <c r="D722" s="114" t="s">
        <v>234</v>
      </c>
      <c r="E722" s="113" t="s">
        <v>1075</v>
      </c>
      <c r="F722" s="124" t="s">
        <v>236</v>
      </c>
      <c r="G722" s="132" t="s">
        <v>648</v>
      </c>
      <c r="H722" s="89">
        <f>H723</f>
        <v>39</v>
      </c>
      <c r="I722" s="89">
        <f t="shared" si="247"/>
        <v>0</v>
      </c>
      <c r="J722" s="89">
        <f t="shared" si="247"/>
        <v>0</v>
      </c>
    </row>
    <row r="723" spans="1:10" ht="22.8" x14ac:dyDescent="0.25">
      <c r="A723" s="114"/>
      <c r="B723" s="143"/>
      <c r="C723" s="114" t="s">
        <v>240</v>
      </c>
      <c r="D723" s="114" t="s">
        <v>234</v>
      </c>
      <c r="E723" s="113" t="s">
        <v>1075</v>
      </c>
      <c r="F723" s="114" t="s">
        <v>238</v>
      </c>
      <c r="G723" s="115" t="s">
        <v>634</v>
      </c>
      <c r="H723" s="89">
        <v>39</v>
      </c>
      <c r="I723" s="89">
        <v>0</v>
      </c>
      <c r="J723" s="89">
        <v>0</v>
      </c>
    </row>
    <row r="724" spans="1:10" ht="34.200000000000003" x14ac:dyDescent="0.25">
      <c r="A724" s="114"/>
      <c r="B724" s="143"/>
      <c r="C724" s="114" t="s">
        <v>240</v>
      </c>
      <c r="D724" s="114" t="s">
        <v>234</v>
      </c>
      <c r="E724" s="113" t="s">
        <v>1078</v>
      </c>
      <c r="F724" s="114"/>
      <c r="G724" s="115" t="s">
        <v>1077</v>
      </c>
      <c r="H724" s="89">
        <f>H725</f>
        <v>1687.61</v>
      </c>
      <c r="I724" s="89">
        <f t="shared" ref="I724:J725" si="248">I725</f>
        <v>0</v>
      </c>
      <c r="J724" s="89">
        <f t="shared" si="248"/>
        <v>0</v>
      </c>
    </row>
    <row r="725" spans="1:10" ht="45.6" x14ac:dyDescent="0.25">
      <c r="A725" s="114"/>
      <c r="B725" s="143"/>
      <c r="C725" s="114" t="s">
        <v>240</v>
      </c>
      <c r="D725" s="114" t="s">
        <v>234</v>
      </c>
      <c r="E725" s="113" t="s">
        <v>1078</v>
      </c>
      <c r="F725" s="114">
        <v>400</v>
      </c>
      <c r="G725" s="115" t="s">
        <v>396</v>
      </c>
      <c r="H725" s="89">
        <f>H726</f>
        <v>1687.61</v>
      </c>
      <c r="I725" s="89">
        <f t="shared" si="248"/>
        <v>0</v>
      </c>
      <c r="J725" s="89">
        <f t="shared" si="248"/>
        <v>0</v>
      </c>
    </row>
    <row r="726" spans="1:10" ht="68.400000000000006" x14ac:dyDescent="0.25">
      <c r="A726" s="114"/>
      <c r="B726" s="143"/>
      <c r="C726" s="114" t="s">
        <v>240</v>
      </c>
      <c r="D726" s="114" t="s">
        <v>234</v>
      </c>
      <c r="E726" s="113" t="s">
        <v>1078</v>
      </c>
      <c r="F726" s="114">
        <v>414</v>
      </c>
      <c r="G726" s="115" t="s">
        <v>395</v>
      </c>
      <c r="H726" s="89">
        <v>1687.61</v>
      </c>
      <c r="I726" s="89">
        <v>0</v>
      </c>
      <c r="J726" s="89">
        <v>0</v>
      </c>
    </row>
    <row r="727" spans="1:10" ht="34.200000000000003" x14ac:dyDescent="0.25">
      <c r="A727" s="114"/>
      <c r="B727" s="143"/>
      <c r="C727" s="114" t="s">
        <v>240</v>
      </c>
      <c r="D727" s="114" t="s">
        <v>234</v>
      </c>
      <c r="E727" s="113" t="s">
        <v>684</v>
      </c>
      <c r="F727" s="114"/>
      <c r="G727" s="115" t="s">
        <v>657</v>
      </c>
      <c r="H727" s="89">
        <f t="shared" ref="H727:J729" si="249">H728</f>
        <v>1865</v>
      </c>
      <c r="I727" s="89">
        <f t="shared" si="249"/>
        <v>1865</v>
      </c>
      <c r="J727" s="89">
        <f t="shared" si="249"/>
        <v>1865</v>
      </c>
    </row>
    <row r="728" spans="1:10" ht="79.8" x14ac:dyDescent="0.25">
      <c r="A728" s="114"/>
      <c r="B728" s="143"/>
      <c r="C728" s="114" t="s">
        <v>240</v>
      </c>
      <c r="D728" s="114" t="s">
        <v>234</v>
      </c>
      <c r="E728" s="113" t="s">
        <v>685</v>
      </c>
      <c r="F728" s="114"/>
      <c r="G728" s="115" t="s">
        <v>1015</v>
      </c>
      <c r="H728" s="89">
        <f>H729</f>
        <v>1865</v>
      </c>
      <c r="I728" s="89">
        <f t="shared" si="249"/>
        <v>1865</v>
      </c>
      <c r="J728" s="89">
        <f t="shared" si="249"/>
        <v>1865</v>
      </c>
    </row>
    <row r="729" spans="1:10" ht="45.6" x14ac:dyDescent="0.25">
      <c r="A729" s="114"/>
      <c r="B729" s="143"/>
      <c r="C729" s="114" t="s">
        <v>240</v>
      </c>
      <c r="D729" s="114" t="s">
        <v>234</v>
      </c>
      <c r="E729" s="113" t="s">
        <v>685</v>
      </c>
      <c r="F729" s="119" t="s">
        <v>276</v>
      </c>
      <c r="G729" s="132" t="s">
        <v>635</v>
      </c>
      <c r="H729" s="89">
        <f>H730</f>
        <v>1865</v>
      </c>
      <c r="I729" s="89">
        <f t="shared" si="249"/>
        <v>1865</v>
      </c>
      <c r="J729" s="89">
        <f t="shared" si="249"/>
        <v>1865</v>
      </c>
    </row>
    <row r="730" spans="1:10" ht="79.8" x14ac:dyDescent="0.25">
      <c r="A730" s="114"/>
      <c r="B730" s="143"/>
      <c r="C730" s="114" t="s">
        <v>240</v>
      </c>
      <c r="D730" s="114" t="s">
        <v>234</v>
      </c>
      <c r="E730" s="113" t="s">
        <v>685</v>
      </c>
      <c r="F730" s="114" t="s">
        <v>279</v>
      </c>
      <c r="G730" s="115" t="s">
        <v>615</v>
      </c>
      <c r="H730" s="89">
        <v>1865</v>
      </c>
      <c r="I730" s="89">
        <v>1865</v>
      </c>
      <c r="J730" s="89">
        <v>1865</v>
      </c>
    </row>
    <row r="731" spans="1:10" ht="22.8" x14ac:dyDescent="0.25">
      <c r="A731" s="114"/>
      <c r="B731" s="143"/>
      <c r="C731" s="114" t="s">
        <v>240</v>
      </c>
      <c r="D731" s="114" t="s">
        <v>234</v>
      </c>
      <c r="E731" s="113" t="s">
        <v>1059</v>
      </c>
      <c r="F731" s="114"/>
      <c r="G731" s="115" t="s">
        <v>1058</v>
      </c>
      <c r="H731" s="89">
        <f>H732</f>
        <v>359.35199999999998</v>
      </c>
      <c r="I731" s="89">
        <f t="shared" ref="I731:J733" si="250">I732</f>
        <v>0</v>
      </c>
      <c r="J731" s="89">
        <f t="shared" si="250"/>
        <v>0</v>
      </c>
    </row>
    <row r="732" spans="1:10" ht="22.8" x14ac:dyDescent="0.25">
      <c r="A732" s="114"/>
      <c r="B732" s="143"/>
      <c r="C732" s="114" t="s">
        <v>240</v>
      </c>
      <c r="D732" s="114" t="s">
        <v>234</v>
      </c>
      <c r="E732" s="113" t="s">
        <v>1060</v>
      </c>
      <c r="F732" s="114"/>
      <c r="G732" s="115" t="s">
        <v>1061</v>
      </c>
      <c r="H732" s="89">
        <f>H733</f>
        <v>359.35199999999998</v>
      </c>
      <c r="I732" s="89">
        <f t="shared" si="250"/>
        <v>0</v>
      </c>
      <c r="J732" s="89">
        <f t="shared" si="250"/>
        <v>0</v>
      </c>
    </row>
    <row r="733" spans="1:10" ht="45.6" x14ac:dyDescent="0.25">
      <c r="A733" s="114"/>
      <c r="B733" s="143"/>
      <c r="C733" s="114" t="s">
        <v>240</v>
      </c>
      <c r="D733" s="114" t="s">
        <v>234</v>
      </c>
      <c r="E733" s="113" t="s">
        <v>1060</v>
      </c>
      <c r="F733" s="119" t="s">
        <v>276</v>
      </c>
      <c r="G733" s="132" t="s">
        <v>635</v>
      </c>
      <c r="H733" s="89">
        <f>H734</f>
        <v>359.35199999999998</v>
      </c>
      <c r="I733" s="89">
        <f t="shared" si="250"/>
        <v>0</v>
      </c>
      <c r="J733" s="89">
        <f t="shared" si="250"/>
        <v>0</v>
      </c>
    </row>
    <row r="734" spans="1:10" ht="79.8" x14ac:dyDescent="0.25">
      <c r="A734" s="114"/>
      <c r="B734" s="143"/>
      <c r="C734" s="114" t="s">
        <v>240</v>
      </c>
      <c r="D734" s="114" t="s">
        <v>234</v>
      </c>
      <c r="E734" s="113" t="s">
        <v>1060</v>
      </c>
      <c r="F734" s="114" t="s">
        <v>281</v>
      </c>
      <c r="G734" s="115" t="s">
        <v>614</v>
      </c>
      <c r="H734" s="89">
        <v>359.35199999999998</v>
      </c>
      <c r="I734" s="89">
        <v>0</v>
      </c>
      <c r="J734" s="89">
        <v>0</v>
      </c>
    </row>
    <row r="735" spans="1:10" ht="57" x14ac:dyDescent="0.25">
      <c r="A735" s="114"/>
      <c r="B735" s="143"/>
      <c r="C735" s="114" t="s">
        <v>240</v>
      </c>
      <c r="D735" s="114" t="s">
        <v>234</v>
      </c>
      <c r="E735" s="144" t="s">
        <v>386</v>
      </c>
      <c r="F735" s="145"/>
      <c r="G735" s="146" t="s">
        <v>748</v>
      </c>
      <c r="H735" s="89">
        <f>H736</f>
        <v>364.12199999999996</v>
      </c>
      <c r="I735" s="89">
        <f t="shared" ref="I735:J736" si="251">I736</f>
        <v>0</v>
      </c>
      <c r="J735" s="89">
        <f t="shared" si="251"/>
        <v>0</v>
      </c>
    </row>
    <row r="736" spans="1:10" ht="68.400000000000006" x14ac:dyDescent="0.25">
      <c r="A736" s="114"/>
      <c r="B736" s="143"/>
      <c r="C736" s="114" t="s">
        <v>240</v>
      </c>
      <c r="D736" s="114" t="s">
        <v>234</v>
      </c>
      <c r="E736" s="113" t="s">
        <v>387</v>
      </c>
      <c r="F736" s="114"/>
      <c r="G736" s="115" t="s">
        <v>749</v>
      </c>
      <c r="H736" s="89">
        <f>H737</f>
        <v>364.12199999999996</v>
      </c>
      <c r="I736" s="89">
        <f t="shared" si="251"/>
        <v>0</v>
      </c>
      <c r="J736" s="89">
        <f t="shared" si="251"/>
        <v>0</v>
      </c>
    </row>
    <row r="737" spans="1:11" ht="34.200000000000003" x14ac:dyDescent="0.25">
      <c r="A737" s="114"/>
      <c r="B737" s="143"/>
      <c r="C737" s="114" t="s">
        <v>240</v>
      </c>
      <c r="D737" s="114" t="s">
        <v>234</v>
      </c>
      <c r="E737" s="113" t="s">
        <v>1041</v>
      </c>
      <c r="F737" s="114"/>
      <c r="G737" s="115" t="s">
        <v>1040</v>
      </c>
      <c r="H737" s="89">
        <f>H738+H741+H744</f>
        <v>364.12199999999996</v>
      </c>
      <c r="I737" s="89">
        <f t="shared" ref="I737:J737" si="252">I738+I741+I744</f>
        <v>0</v>
      </c>
      <c r="J737" s="89">
        <f t="shared" si="252"/>
        <v>0</v>
      </c>
    </row>
    <row r="738" spans="1:11" ht="91.2" x14ac:dyDescent="0.25">
      <c r="A738" s="114"/>
      <c r="B738" s="143"/>
      <c r="C738" s="114" t="s">
        <v>240</v>
      </c>
      <c r="D738" s="114" t="s">
        <v>234</v>
      </c>
      <c r="E738" s="113" t="s">
        <v>1042</v>
      </c>
      <c r="F738" s="114"/>
      <c r="G738" s="115" t="s">
        <v>1043</v>
      </c>
      <c r="H738" s="89">
        <f>H739</f>
        <v>83.6</v>
      </c>
      <c r="I738" s="89">
        <f t="shared" ref="I738:J739" si="253">I739</f>
        <v>0</v>
      </c>
      <c r="J738" s="89">
        <f t="shared" si="253"/>
        <v>0</v>
      </c>
    </row>
    <row r="739" spans="1:11" ht="45.6" x14ac:dyDescent="0.25">
      <c r="A739" s="114"/>
      <c r="B739" s="143"/>
      <c r="C739" s="114" t="s">
        <v>240</v>
      </c>
      <c r="D739" s="114" t="s">
        <v>234</v>
      </c>
      <c r="E739" s="113" t="s">
        <v>1042</v>
      </c>
      <c r="F739" s="124" t="s">
        <v>236</v>
      </c>
      <c r="G739" s="132" t="s">
        <v>648</v>
      </c>
      <c r="H739" s="89">
        <f>H740</f>
        <v>83.6</v>
      </c>
      <c r="I739" s="89">
        <f t="shared" si="253"/>
        <v>0</v>
      </c>
      <c r="J739" s="89">
        <f t="shared" si="253"/>
        <v>0</v>
      </c>
    </row>
    <row r="740" spans="1:11" ht="22.8" x14ac:dyDescent="0.25">
      <c r="A740" s="114"/>
      <c r="B740" s="143"/>
      <c r="C740" s="114" t="s">
        <v>240</v>
      </c>
      <c r="D740" s="114" t="s">
        <v>234</v>
      </c>
      <c r="E740" s="113" t="s">
        <v>1042</v>
      </c>
      <c r="F740" s="114" t="s">
        <v>238</v>
      </c>
      <c r="G740" s="115" t="s">
        <v>634</v>
      </c>
      <c r="H740" s="89">
        <v>83.6</v>
      </c>
      <c r="I740" s="89">
        <v>0</v>
      </c>
      <c r="J740" s="89">
        <v>0</v>
      </c>
    </row>
    <row r="741" spans="1:11" ht="79.8" x14ac:dyDescent="0.25">
      <c r="A741" s="114"/>
      <c r="B741" s="143"/>
      <c r="C741" s="114" t="s">
        <v>240</v>
      </c>
      <c r="D741" s="114" t="s">
        <v>234</v>
      </c>
      <c r="E741" s="113" t="s">
        <v>1044</v>
      </c>
      <c r="F741" s="114"/>
      <c r="G741" s="115" t="s">
        <v>1045</v>
      </c>
      <c r="H741" s="89">
        <f>H742</f>
        <v>230.52199999999999</v>
      </c>
      <c r="I741" s="89">
        <f t="shared" ref="I741:J742" si="254">I742</f>
        <v>0</v>
      </c>
      <c r="J741" s="89">
        <f t="shared" si="254"/>
        <v>0</v>
      </c>
    </row>
    <row r="742" spans="1:11" ht="45.6" x14ac:dyDescent="0.25">
      <c r="A742" s="114"/>
      <c r="B742" s="143"/>
      <c r="C742" s="114" t="s">
        <v>240</v>
      </c>
      <c r="D742" s="114" t="s">
        <v>234</v>
      </c>
      <c r="E742" s="113" t="s">
        <v>1044</v>
      </c>
      <c r="F742" s="124" t="s">
        <v>236</v>
      </c>
      <c r="G742" s="132" t="s">
        <v>648</v>
      </c>
      <c r="H742" s="89">
        <f>H743</f>
        <v>230.52199999999999</v>
      </c>
      <c r="I742" s="89">
        <f t="shared" si="254"/>
        <v>0</v>
      </c>
      <c r="J742" s="89">
        <f t="shared" si="254"/>
        <v>0</v>
      </c>
    </row>
    <row r="743" spans="1:11" ht="22.8" x14ac:dyDescent="0.25">
      <c r="A743" s="114"/>
      <c r="B743" s="143"/>
      <c r="C743" s="114" t="s">
        <v>240</v>
      </c>
      <c r="D743" s="114" t="s">
        <v>234</v>
      </c>
      <c r="E743" s="113" t="s">
        <v>1044</v>
      </c>
      <c r="F743" s="114" t="s">
        <v>238</v>
      </c>
      <c r="G743" s="115" t="s">
        <v>634</v>
      </c>
      <c r="H743" s="89">
        <v>230.52199999999999</v>
      </c>
      <c r="I743" s="89">
        <v>0</v>
      </c>
      <c r="J743" s="89">
        <v>0</v>
      </c>
    </row>
    <row r="744" spans="1:11" ht="114" x14ac:dyDescent="0.25">
      <c r="A744" s="114"/>
      <c r="B744" s="143"/>
      <c r="C744" s="114" t="s">
        <v>240</v>
      </c>
      <c r="D744" s="114" t="s">
        <v>234</v>
      </c>
      <c r="E744" s="113" t="s">
        <v>1093</v>
      </c>
      <c r="F744" s="114"/>
      <c r="G744" s="115" t="s">
        <v>1094</v>
      </c>
      <c r="H744" s="89">
        <f>H745</f>
        <v>50</v>
      </c>
      <c r="I744" s="89">
        <f t="shared" ref="I744:J745" si="255">I745</f>
        <v>0</v>
      </c>
      <c r="J744" s="89">
        <f t="shared" si="255"/>
        <v>0</v>
      </c>
    </row>
    <row r="745" spans="1:11" ht="45.6" x14ac:dyDescent="0.25">
      <c r="A745" s="114"/>
      <c r="B745" s="143"/>
      <c r="C745" s="114" t="s">
        <v>240</v>
      </c>
      <c r="D745" s="114" t="s">
        <v>234</v>
      </c>
      <c r="E745" s="113" t="s">
        <v>1093</v>
      </c>
      <c r="F745" s="124" t="s">
        <v>236</v>
      </c>
      <c r="G745" s="132" t="s">
        <v>648</v>
      </c>
      <c r="H745" s="89">
        <f>H746</f>
        <v>50</v>
      </c>
      <c r="I745" s="89">
        <f t="shared" si="255"/>
        <v>0</v>
      </c>
      <c r="J745" s="89">
        <f t="shared" si="255"/>
        <v>0</v>
      </c>
    </row>
    <row r="746" spans="1:11" ht="22.8" x14ac:dyDescent="0.25">
      <c r="A746" s="114"/>
      <c r="B746" s="143"/>
      <c r="C746" s="114" t="s">
        <v>240</v>
      </c>
      <c r="D746" s="114" t="s">
        <v>234</v>
      </c>
      <c r="E746" s="113" t="s">
        <v>1093</v>
      </c>
      <c r="F746" s="114" t="s">
        <v>238</v>
      </c>
      <c r="G746" s="115" t="s">
        <v>634</v>
      </c>
      <c r="H746" s="89">
        <v>50</v>
      </c>
      <c r="I746" s="89">
        <v>0</v>
      </c>
      <c r="J746" s="89">
        <v>0</v>
      </c>
    </row>
    <row r="747" spans="1:11" ht="24" x14ac:dyDescent="0.25">
      <c r="A747" s="114"/>
      <c r="B747" s="143"/>
      <c r="C747" s="114" t="s">
        <v>240</v>
      </c>
      <c r="D747" s="113" t="s">
        <v>227</v>
      </c>
      <c r="E747" s="116"/>
      <c r="F747" s="143"/>
      <c r="G747" s="171" t="s">
        <v>1108</v>
      </c>
      <c r="H747" s="128">
        <f>H748</f>
        <v>1111.7269999999999</v>
      </c>
      <c r="I747" s="128">
        <f>I749</f>
        <v>0</v>
      </c>
      <c r="J747" s="128">
        <f>J749</f>
        <v>0</v>
      </c>
      <c r="K747" s="136">
        <v>5411.8069999999998</v>
      </c>
    </row>
    <row r="748" spans="1:11" ht="57" x14ac:dyDescent="0.25">
      <c r="A748" s="114"/>
      <c r="B748" s="143"/>
      <c r="C748" s="145" t="s">
        <v>240</v>
      </c>
      <c r="D748" s="144" t="s">
        <v>227</v>
      </c>
      <c r="E748" s="144" t="s">
        <v>127</v>
      </c>
      <c r="F748" s="145"/>
      <c r="G748" s="146" t="s">
        <v>930</v>
      </c>
      <c r="H748" s="147">
        <f>H749</f>
        <v>1111.7269999999999</v>
      </c>
      <c r="I748" s="147">
        <f t="shared" ref="I748:J749" si="256">I749</f>
        <v>0</v>
      </c>
      <c r="J748" s="147">
        <f t="shared" si="256"/>
        <v>0</v>
      </c>
    </row>
    <row r="749" spans="1:11" ht="22.8" x14ac:dyDescent="0.25">
      <c r="A749" s="114"/>
      <c r="B749" s="143"/>
      <c r="C749" s="114" t="s">
        <v>240</v>
      </c>
      <c r="D749" s="113" t="s">
        <v>227</v>
      </c>
      <c r="E749" s="113" t="s">
        <v>932</v>
      </c>
      <c r="F749" s="114"/>
      <c r="G749" s="115" t="s">
        <v>697</v>
      </c>
      <c r="H749" s="89">
        <f>H750</f>
        <v>1111.7269999999999</v>
      </c>
      <c r="I749" s="89">
        <f t="shared" si="256"/>
        <v>0</v>
      </c>
      <c r="J749" s="89">
        <f t="shared" si="256"/>
        <v>0</v>
      </c>
    </row>
    <row r="750" spans="1:11" ht="34.200000000000003" x14ac:dyDescent="0.25">
      <c r="A750" s="114"/>
      <c r="B750" s="143"/>
      <c r="C750" s="114" t="s">
        <v>240</v>
      </c>
      <c r="D750" s="113" t="s">
        <v>227</v>
      </c>
      <c r="E750" s="113" t="s">
        <v>933</v>
      </c>
      <c r="F750" s="114"/>
      <c r="G750" s="115" t="s">
        <v>980</v>
      </c>
      <c r="H750" s="89">
        <f>H751+H757</f>
        <v>1111.7269999999999</v>
      </c>
      <c r="I750" s="89">
        <f>I751+I757</f>
        <v>0</v>
      </c>
      <c r="J750" s="89">
        <f>J751+J757</f>
        <v>0</v>
      </c>
    </row>
    <row r="751" spans="1:11" ht="57" x14ac:dyDescent="0.25">
      <c r="A751" s="114"/>
      <c r="B751" s="143"/>
      <c r="C751" s="153" t="s">
        <v>240</v>
      </c>
      <c r="D751" s="154" t="s">
        <v>227</v>
      </c>
      <c r="E751" s="148" t="s">
        <v>952</v>
      </c>
      <c r="F751" s="114"/>
      <c r="G751" s="115" t="s">
        <v>845</v>
      </c>
      <c r="H751" s="89">
        <f>H752+H755</f>
        <v>728.26499999999999</v>
      </c>
      <c r="I751" s="89">
        <f t="shared" ref="I751:J751" si="257">I752+I755</f>
        <v>0</v>
      </c>
      <c r="J751" s="89">
        <f t="shared" si="257"/>
        <v>0</v>
      </c>
    </row>
    <row r="752" spans="1:11" ht="102.6" x14ac:dyDescent="0.25">
      <c r="A752" s="114"/>
      <c r="B752" s="143"/>
      <c r="C752" s="114" t="s">
        <v>240</v>
      </c>
      <c r="D752" s="113" t="s">
        <v>227</v>
      </c>
      <c r="E752" s="150" t="s">
        <v>952</v>
      </c>
      <c r="F752" s="124" t="s">
        <v>537</v>
      </c>
      <c r="G752" s="132" t="s">
        <v>538</v>
      </c>
      <c r="H752" s="89">
        <f>H753+H754</f>
        <v>684.20100000000002</v>
      </c>
      <c r="I752" s="89">
        <f t="shared" ref="I752:J752" si="258">I753+I754</f>
        <v>0</v>
      </c>
      <c r="J752" s="89">
        <f t="shared" si="258"/>
        <v>0</v>
      </c>
    </row>
    <row r="753" spans="1:10" ht="34.200000000000003" x14ac:dyDescent="0.25">
      <c r="A753" s="114"/>
      <c r="B753" s="143"/>
      <c r="C753" s="114" t="s">
        <v>240</v>
      </c>
      <c r="D753" s="113" t="s">
        <v>227</v>
      </c>
      <c r="E753" s="150" t="s">
        <v>952</v>
      </c>
      <c r="F753" s="133" t="s">
        <v>539</v>
      </c>
      <c r="G753" s="134" t="s">
        <v>170</v>
      </c>
      <c r="H753" s="89">
        <v>525.5</v>
      </c>
      <c r="I753" s="89">
        <v>0</v>
      </c>
      <c r="J753" s="89">
        <v>0</v>
      </c>
    </row>
    <row r="754" spans="1:10" ht="68.400000000000006" x14ac:dyDescent="0.25">
      <c r="A754" s="114"/>
      <c r="B754" s="143"/>
      <c r="C754" s="114" t="s">
        <v>240</v>
      </c>
      <c r="D754" s="113" t="s">
        <v>227</v>
      </c>
      <c r="E754" s="150" t="s">
        <v>952</v>
      </c>
      <c r="F754" s="133">
        <v>129</v>
      </c>
      <c r="G754" s="134" t="s">
        <v>172</v>
      </c>
      <c r="H754" s="89">
        <v>158.70099999999999</v>
      </c>
      <c r="I754" s="89">
        <v>0</v>
      </c>
      <c r="J754" s="89">
        <v>0</v>
      </c>
    </row>
    <row r="755" spans="1:10" ht="45.6" x14ac:dyDescent="0.25">
      <c r="A755" s="114"/>
      <c r="B755" s="143"/>
      <c r="C755" s="114" t="s">
        <v>240</v>
      </c>
      <c r="D755" s="113" t="s">
        <v>227</v>
      </c>
      <c r="E755" s="150" t="s">
        <v>952</v>
      </c>
      <c r="F755" s="124" t="s">
        <v>236</v>
      </c>
      <c r="G755" s="132" t="s">
        <v>648</v>
      </c>
      <c r="H755" s="89">
        <f>H756</f>
        <v>44.064</v>
      </c>
      <c r="I755" s="89">
        <f t="shared" ref="I755:J755" si="259">I756</f>
        <v>0</v>
      </c>
      <c r="J755" s="89">
        <f t="shared" si="259"/>
        <v>0</v>
      </c>
    </row>
    <row r="756" spans="1:10" ht="22.8" x14ac:dyDescent="0.25">
      <c r="A756" s="114"/>
      <c r="B756" s="143"/>
      <c r="C756" s="114" t="s">
        <v>240</v>
      </c>
      <c r="D756" s="113" t="s">
        <v>227</v>
      </c>
      <c r="E756" s="150" t="s">
        <v>952</v>
      </c>
      <c r="F756" s="114" t="s">
        <v>238</v>
      </c>
      <c r="G756" s="115" t="s">
        <v>634</v>
      </c>
      <c r="H756" s="89">
        <v>44.064</v>
      </c>
      <c r="I756" s="89">
        <v>0</v>
      </c>
      <c r="J756" s="89">
        <v>0</v>
      </c>
    </row>
    <row r="757" spans="1:10" ht="57" x14ac:dyDescent="0.25">
      <c r="A757" s="114"/>
      <c r="B757" s="143"/>
      <c r="C757" s="186" t="s">
        <v>240</v>
      </c>
      <c r="D757" s="212" t="s">
        <v>227</v>
      </c>
      <c r="E757" s="196" t="s">
        <v>975</v>
      </c>
      <c r="F757" s="133"/>
      <c r="G757" s="134" t="s">
        <v>709</v>
      </c>
      <c r="H757" s="89">
        <f>H758</f>
        <v>383.46199999999999</v>
      </c>
      <c r="I757" s="89">
        <f t="shared" ref="I757:J757" si="260">I758</f>
        <v>0</v>
      </c>
      <c r="J757" s="89">
        <f t="shared" si="260"/>
        <v>0</v>
      </c>
    </row>
    <row r="758" spans="1:10" ht="102.6" x14ac:dyDescent="0.25">
      <c r="A758" s="114"/>
      <c r="B758" s="143"/>
      <c r="C758" s="114" t="s">
        <v>240</v>
      </c>
      <c r="D758" s="113" t="s">
        <v>227</v>
      </c>
      <c r="E758" s="172" t="s">
        <v>975</v>
      </c>
      <c r="F758" s="124" t="s">
        <v>537</v>
      </c>
      <c r="G758" s="132" t="s">
        <v>538</v>
      </c>
      <c r="H758" s="89">
        <f>H759+H760</f>
        <v>383.46199999999999</v>
      </c>
      <c r="I758" s="89">
        <f t="shared" ref="I758:J758" si="261">I759+I760</f>
        <v>0</v>
      </c>
      <c r="J758" s="89">
        <f t="shared" si="261"/>
        <v>0</v>
      </c>
    </row>
    <row r="759" spans="1:10" ht="34.200000000000003" x14ac:dyDescent="0.25">
      <c r="A759" s="114"/>
      <c r="B759" s="143"/>
      <c r="C759" s="114" t="s">
        <v>240</v>
      </c>
      <c r="D759" s="113" t="s">
        <v>227</v>
      </c>
      <c r="E759" s="172" t="s">
        <v>975</v>
      </c>
      <c r="F759" s="133" t="s">
        <v>539</v>
      </c>
      <c r="G759" s="134" t="s">
        <v>170</v>
      </c>
      <c r="H759" s="89">
        <v>294.46199999999999</v>
      </c>
      <c r="I759" s="89">
        <v>0</v>
      </c>
      <c r="J759" s="89">
        <v>0</v>
      </c>
    </row>
    <row r="760" spans="1:10" ht="68.400000000000006" x14ac:dyDescent="0.25">
      <c r="A760" s="114"/>
      <c r="B760" s="143"/>
      <c r="C760" s="114" t="s">
        <v>240</v>
      </c>
      <c r="D760" s="113" t="s">
        <v>227</v>
      </c>
      <c r="E760" s="172" t="s">
        <v>975</v>
      </c>
      <c r="F760" s="133">
        <v>129</v>
      </c>
      <c r="G760" s="134" t="s">
        <v>172</v>
      </c>
      <c r="H760" s="89">
        <v>89</v>
      </c>
      <c r="I760" s="89">
        <v>0</v>
      </c>
      <c r="J760" s="89">
        <v>0</v>
      </c>
    </row>
    <row r="761" spans="1:10" ht="12" x14ac:dyDescent="0.25">
      <c r="A761" s="114"/>
      <c r="B761" s="143"/>
      <c r="C761" s="143">
        <v>10</v>
      </c>
      <c r="D761" s="116" t="s">
        <v>228</v>
      </c>
      <c r="E761" s="116"/>
      <c r="F761" s="143"/>
      <c r="G761" s="171" t="s">
        <v>298</v>
      </c>
      <c r="H761" s="128">
        <f>H762+H769+H787+H812</f>
        <v>60556.604999999996</v>
      </c>
      <c r="I761" s="128">
        <f>I762+I769+I787+I812</f>
        <v>27374.6</v>
      </c>
      <c r="J761" s="128">
        <f>J762+J769+J787+J812</f>
        <v>24753.334999999999</v>
      </c>
    </row>
    <row r="762" spans="1:10" ht="12" x14ac:dyDescent="0.25">
      <c r="A762" s="114"/>
      <c r="B762" s="143"/>
      <c r="C762" s="111">
        <v>10</v>
      </c>
      <c r="D762" s="111" t="s">
        <v>234</v>
      </c>
      <c r="E762" s="110"/>
      <c r="F762" s="111"/>
      <c r="G762" s="112" t="s">
        <v>28</v>
      </c>
      <c r="H762" s="91">
        <f t="shared" ref="H762:J763" si="262">H763</f>
        <v>4344.6760000000004</v>
      </c>
      <c r="I762" s="91">
        <f t="shared" si="262"/>
        <v>4344.6760000000004</v>
      </c>
      <c r="J762" s="91">
        <f t="shared" si="262"/>
        <v>4344.6760000000004</v>
      </c>
    </row>
    <row r="763" spans="1:10" ht="57" x14ac:dyDescent="0.25">
      <c r="A763" s="114"/>
      <c r="B763" s="143"/>
      <c r="C763" s="114">
        <v>10</v>
      </c>
      <c r="D763" s="145" t="s">
        <v>234</v>
      </c>
      <c r="E763" s="144" t="s">
        <v>43</v>
      </c>
      <c r="F763" s="145"/>
      <c r="G763" s="146" t="s">
        <v>781</v>
      </c>
      <c r="H763" s="147">
        <f t="shared" si="262"/>
        <v>4344.6760000000004</v>
      </c>
      <c r="I763" s="147">
        <f t="shared" si="262"/>
        <v>4344.6760000000004</v>
      </c>
      <c r="J763" s="147">
        <f t="shared" si="262"/>
        <v>4344.6760000000004</v>
      </c>
    </row>
    <row r="764" spans="1:10" ht="34.200000000000003" x14ac:dyDescent="0.25">
      <c r="A764" s="114"/>
      <c r="B764" s="143"/>
      <c r="C764" s="114">
        <v>10</v>
      </c>
      <c r="D764" s="114" t="s">
        <v>234</v>
      </c>
      <c r="E764" s="113" t="s">
        <v>44</v>
      </c>
      <c r="F764" s="114"/>
      <c r="G764" s="115" t="s">
        <v>701</v>
      </c>
      <c r="H764" s="89">
        <f>H768</f>
        <v>4344.6760000000004</v>
      </c>
      <c r="I764" s="89">
        <f>I768</f>
        <v>4344.6760000000004</v>
      </c>
      <c r="J764" s="89">
        <f>J768</f>
        <v>4344.6760000000004</v>
      </c>
    </row>
    <row r="765" spans="1:10" ht="34.200000000000003" x14ac:dyDescent="0.25">
      <c r="A765" s="114"/>
      <c r="B765" s="143"/>
      <c r="C765" s="114">
        <v>10</v>
      </c>
      <c r="D765" s="114" t="s">
        <v>234</v>
      </c>
      <c r="E765" s="113" t="s">
        <v>102</v>
      </c>
      <c r="F765" s="114"/>
      <c r="G765" s="115" t="s">
        <v>940</v>
      </c>
      <c r="H765" s="89">
        <f>H767</f>
        <v>4344.6760000000004</v>
      </c>
      <c r="I765" s="89">
        <f>I767</f>
        <v>4344.6760000000004</v>
      </c>
      <c r="J765" s="89">
        <f>J767</f>
        <v>4344.6760000000004</v>
      </c>
    </row>
    <row r="766" spans="1:10" ht="34.200000000000003" x14ac:dyDescent="0.25">
      <c r="A766" s="114"/>
      <c r="B766" s="143"/>
      <c r="C766" s="114">
        <v>10</v>
      </c>
      <c r="D766" s="114" t="s">
        <v>234</v>
      </c>
      <c r="E766" s="150" t="s">
        <v>744</v>
      </c>
      <c r="F766" s="114"/>
      <c r="G766" s="115" t="s">
        <v>745</v>
      </c>
      <c r="H766" s="89">
        <f>H767</f>
        <v>4344.6760000000004</v>
      </c>
      <c r="I766" s="89">
        <f t="shared" ref="I766:J766" si="263">I767</f>
        <v>4344.6760000000004</v>
      </c>
      <c r="J766" s="89">
        <f t="shared" si="263"/>
        <v>4344.6760000000004</v>
      </c>
    </row>
    <row r="767" spans="1:10" ht="22.8" x14ac:dyDescent="0.25">
      <c r="A767" s="114"/>
      <c r="B767" s="143"/>
      <c r="C767" s="114">
        <v>10</v>
      </c>
      <c r="D767" s="114" t="s">
        <v>234</v>
      </c>
      <c r="E767" s="150" t="s">
        <v>744</v>
      </c>
      <c r="F767" s="124" t="s">
        <v>545</v>
      </c>
      <c r="G767" s="132" t="s">
        <v>14</v>
      </c>
      <c r="H767" s="89">
        <f>H768</f>
        <v>4344.6760000000004</v>
      </c>
      <c r="I767" s="89">
        <f>I768</f>
        <v>4344.6760000000004</v>
      </c>
      <c r="J767" s="89">
        <f>J768</f>
        <v>4344.6760000000004</v>
      </c>
    </row>
    <row r="768" spans="1:10" ht="22.8" x14ac:dyDescent="0.25">
      <c r="A768" s="114"/>
      <c r="B768" s="143"/>
      <c r="C768" s="114" t="s">
        <v>299</v>
      </c>
      <c r="D768" s="114" t="s">
        <v>234</v>
      </c>
      <c r="E768" s="150" t="s">
        <v>744</v>
      </c>
      <c r="F768" s="114">
        <v>312</v>
      </c>
      <c r="G768" s="115" t="s">
        <v>530</v>
      </c>
      <c r="H768" s="89">
        <v>4344.6760000000004</v>
      </c>
      <c r="I768" s="89">
        <v>4344.6760000000004</v>
      </c>
      <c r="J768" s="89">
        <v>4344.6760000000004</v>
      </c>
    </row>
    <row r="769" spans="1:10" ht="22.8" x14ac:dyDescent="0.25">
      <c r="A769" s="114"/>
      <c r="B769" s="143"/>
      <c r="C769" s="111" t="s">
        <v>299</v>
      </c>
      <c r="D769" s="111" t="s">
        <v>300</v>
      </c>
      <c r="E769" s="110"/>
      <c r="F769" s="111"/>
      <c r="G769" s="112" t="s">
        <v>301</v>
      </c>
      <c r="H769" s="91">
        <f>H770+H776+H782</f>
        <v>9189</v>
      </c>
      <c r="I769" s="91">
        <f t="shared" ref="I769:J769" si="264">I770+I776+I782</f>
        <v>9108</v>
      </c>
      <c r="J769" s="91">
        <f t="shared" si="264"/>
        <v>9108</v>
      </c>
    </row>
    <row r="770" spans="1:10" ht="57" x14ac:dyDescent="0.25">
      <c r="A770" s="114"/>
      <c r="B770" s="143"/>
      <c r="C770" s="145" t="s">
        <v>299</v>
      </c>
      <c r="D770" s="145" t="s">
        <v>300</v>
      </c>
      <c r="E770" s="144" t="s">
        <v>43</v>
      </c>
      <c r="F770" s="145"/>
      <c r="G770" s="146" t="s">
        <v>781</v>
      </c>
      <c r="H770" s="147">
        <f>H772</f>
        <v>9108</v>
      </c>
      <c r="I770" s="147">
        <f>I772</f>
        <v>9108</v>
      </c>
      <c r="J770" s="147">
        <f>J772</f>
        <v>9108</v>
      </c>
    </row>
    <row r="771" spans="1:10" ht="34.200000000000003" x14ac:dyDescent="0.25">
      <c r="A771" s="114"/>
      <c r="B771" s="143"/>
      <c r="C771" s="114" t="s">
        <v>299</v>
      </c>
      <c r="D771" s="114" t="s">
        <v>300</v>
      </c>
      <c r="E771" s="113" t="s">
        <v>44</v>
      </c>
      <c r="F771" s="114"/>
      <c r="G771" s="115" t="s">
        <v>701</v>
      </c>
      <c r="H771" s="89">
        <f>H772</f>
        <v>9108</v>
      </c>
      <c r="I771" s="89">
        <f t="shared" ref="I771:J771" si="265">I772</f>
        <v>9108</v>
      </c>
      <c r="J771" s="89">
        <f t="shared" si="265"/>
        <v>9108</v>
      </c>
    </row>
    <row r="772" spans="1:10" ht="45.6" x14ac:dyDescent="0.25">
      <c r="A772" s="114"/>
      <c r="B772" s="143"/>
      <c r="C772" s="114" t="s">
        <v>299</v>
      </c>
      <c r="D772" s="114" t="s">
        <v>300</v>
      </c>
      <c r="E772" s="113" t="s">
        <v>45</v>
      </c>
      <c r="F772" s="113"/>
      <c r="G772" s="115" t="s">
        <v>702</v>
      </c>
      <c r="H772" s="89">
        <f t="shared" ref="H772:J774" si="266">H773</f>
        <v>9108</v>
      </c>
      <c r="I772" s="89">
        <f t="shared" si="266"/>
        <v>9108</v>
      </c>
      <c r="J772" s="89">
        <f t="shared" si="266"/>
        <v>9108</v>
      </c>
    </row>
    <row r="773" spans="1:10" ht="125.4" x14ac:dyDescent="0.25">
      <c r="A773" s="114"/>
      <c r="B773" s="143"/>
      <c r="C773" s="114" t="s">
        <v>299</v>
      </c>
      <c r="D773" s="114" t="s">
        <v>300</v>
      </c>
      <c r="E773" s="113" t="s">
        <v>746</v>
      </c>
      <c r="F773" s="114"/>
      <c r="G773" s="115" t="s">
        <v>122</v>
      </c>
      <c r="H773" s="89">
        <f t="shared" si="266"/>
        <v>9108</v>
      </c>
      <c r="I773" s="89">
        <f t="shared" si="266"/>
        <v>9108</v>
      </c>
      <c r="J773" s="89">
        <f t="shared" si="266"/>
        <v>9108</v>
      </c>
    </row>
    <row r="774" spans="1:10" ht="22.8" x14ac:dyDescent="0.25">
      <c r="A774" s="114"/>
      <c r="B774" s="143"/>
      <c r="C774" s="114" t="s">
        <v>299</v>
      </c>
      <c r="D774" s="114" t="s">
        <v>300</v>
      </c>
      <c r="E774" s="113" t="s">
        <v>746</v>
      </c>
      <c r="F774" s="124" t="s">
        <v>545</v>
      </c>
      <c r="G774" s="132" t="s">
        <v>14</v>
      </c>
      <c r="H774" s="89">
        <f t="shared" si="266"/>
        <v>9108</v>
      </c>
      <c r="I774" s="89">
        <f t="shared" si="266"/>
        <v>9108</v>
      </c>
      <c r="J774" s="89">
        <f t="shared" si="266"/>
        <v>9108</v>
      </c>
    </row>
    <row r="775" spans="1:10" ht="45.6" x14ac:dyDescent="0.25">
      <c r="A775" s="114"/>
      <c r="B775" s="143"/>
      <c r="C775" s="114" t="s">
        <v>299</v>
      </c>
      <c r="D775" s="114" t="s">
        <v>300</v>
      </c>
      <c r="E775" s="113" t="s">
        <v>746</v>
      </c>
      <c r="F775" s="114">
        <v>313</v>
      </c>
      <c r="G775" s="115" t="s">
        <v>62</v>
      </c>
      <c r="H775" s="89">
        <v>9108</v>
      </c>
      <c r="I775" s="89">
        <v>9108</v>
      </c>
      <c r="J775" s="89">
        <v>9108</v>
      </c>
    </row>
    <row r="776" spans="1:10" ht="68.400000000000006" x14ac:dyDescent="0.25">
      <c r="A776" s="114"/>
      <c r="B776" s="143"/>
      <c r="C776" s="114" t="s">
        <v>299</v>
      </c>
      <c r="D776" s="114" t="s">
        <v>300</v>
      </c>
      <c r="E776" s="163" t="s">
        <v>251</v>
      </c>
      <c r="F776" s="145"/>
      <c r="G776" s="146" t="s">
        <v>946</v>
      </c>
      <c r="H776" s="89">
        <f>H777</f>
        <v>1</v>
      </c>
      <c r="I776" s="89">
        <f t="shared" ref="I776:J780" si="267">I777</f>
        <v>0</v>
      </c>
      <c r="J776" s="89">
        <f t="shared" si="267"/>
        <v>0</v>
      </c>
    </row>
    <row r="777" spans="1:10" ht="57" x14ac:dyDescent="0.25">
      <c r="A777" s="114"/>
      <c r="B777" s="143"/>
      <c r="C777" s="114" t="s">
        <v>299</v>
      </c>
      <c r="D777" s="114" t="s">
        <v>300</v>
      </c>
      <c r="E777" s="77" t="s">
        <v>252</v>
      </c>
      <c r="F777" s="114"/>
      <c r="G777" s="115" t="s">
        <v>850</v>
      </c>
      <c r="H777" s="89">
        <f>H778</f>
        <v>1</v>
      </c>
      <c r="I777" s="89">
        <f t="shared" si="267"/>
        <v>0</v>
      </c>
      <c r="J777" s="89">
        <f t="shared" si="267"/>
        <v>0</v>
      </c>
    </row>
    <row r="778" spans="1:10" ht="34.200000000000003" x14ac:dyDescent="0.25">
      <c r="A778" s="114"/>
      <c r="B778" s="143"/>
      <c r="C778" s="114" t="s">
        <v>299</v>
      </c>
      <c r="D778" s="114" t="s">
        <v>300</v>
      </c>
      <c r="E778" s="196" t="s">
        <v>876</v>
      </c>
      <c r="F778" s="114"/>
      <c r="G778" s="115" t="s">
        <v>873</v>
      </c>
      <c r="H778" s="89">
        <f>H779</f>
        <v>1</v>
      </c>
      <c r="I778" s="89">
        <f t="shared" si="267"/>
        <v>0</v>
      </c>
      <c r="J778" s="89">
        <f t="shared" si="267"/>
        <v>0</v>
      </c>
    </row>
    <row r="779" spans="1:10" ht="34.200000000000003" x14ac:dyDescent="0.25">
      <c r="A779" s="114"/>
      <c r="B779" s="143"/>
      <c r="C779" s="114" t="s">
        <v>299</v>
      </c>
      <c r="D779" s="114" t="s">
        <v>300</v>
      </c>
      <c r="E779" s="77" t="s">
        <v>1135</v>
      </c>
      <c r="F779" s="114"/>
      <c r="G779" s="115" t="s">
        <v>1134</v>
      </c>
      <c r="H779" s="89">
        <f>H780</f>
        <v>1</v>
      </c>
      <c r="I779" s="89">
        <f t="shared" si="267"/>
        <v>0</v>
      </c>
      <c r="J779" s="89">
        <f t="shared" si="267"/>
        <v>0</v>
      </c>
    </row>
    <row r="780" spans="1:10" ht="22.8" x14ac:dyDescent="0.25">
      <c r="A780" s="114"/>
      <c r="B780" s="143"/>
      <c r="C780" s="114" t="s">
        <v>299</v>
      </c>
      <c r="D780" s="114" t="s">
        <v>300</v>
      </c>
      <c r="E780" s="77" t="s">
        <v>1135</v>
      </c>
      <c r="F780" s="124" t="s">
        <v>545</v>
      </c>
      <c r="G780" s="132" t="s">
        <v>14</v>
      </c>
      <c r="H780" s="89">
        <f>H781</f>
        <v>1</v>
      </c>
      <c r="I780" s="89">
        <f t="shared" si="267"/>
        <v>0</v>
      </c>
      <c r="J780" s="89">
        <f t="shared" si="267"/>
        <v>0</v>
      </c>
    </row>
    <row r="781" spans="1:10" ht="22.8" x14ac:dyDescent="0.25">
      <c r="A781" s="114"/>
      <c r="B781" s="143"/>
      <c r="C781" s="114" t="s">
        <v>299</v>
      </c>
      <c r="D781" s="114" t="s">
        <v>300</v>
      </c>
      <c r="E781" s="77" t="s">
        <v>1135</v>
      </c>
      <c r="F781" s="114" t="s">
        <v>118</v>
      </c>
      <c r="G781" s="115" t="s">
        <v>119</v>
      </c>
      <c r="H781" s="89">
        <v>1</v>
      </c>
      <c r="I781" s="162">
        <v>0</v>
      </c>
      <c r="J781" s="162">
        <v>0</v>
      </c>
    </row>
    <row r="782" spans="1:10" ht="22.8" x14ac:dyDescent="0.25">
      <c r="A782" s="114"/>
      <c r="B782" s="143"/>
      <c r="C782" s="114" t="s">
        <v>299</v>
      </c>
      <c r="D782" s="114" t="s">
        <v>300</v>
      </c>
      <c r="E782" s="113" t="s">
        <v>124</v>
      </c>
      <c r="F782" s="113"/>
      <c r="G782" s="115" t="s">
        <v>66</v>
      </c>
      <c r="H782" s="89">
        <f>H783</f>
        <v>80</v>
      </c>
      <c r="I782" s="89">
        <f t="shared" ref="I782:J782" si="268">I783</f>
        <v>0</v>
      </c>
      <c r="J782" s="89">
        <f t="shared" si="268"/>
        <v>0</v>
      </c>
    </row>
    <row r="783" spans="1:10" ht="22.8" x14ac:dyDescent="0.25">
      <c r="A783" s="114"/>
      <c r="B783" s="143"/>
      <c r="C783" s="114" t="s">
        <v>299</v>
      </c>
      <c r="D783" s="114" t="s">
        <v>300</v>
      </c>
      <c r="E783" s="113" t="s">
        <v>176</v>
      </c>
      <c r="F783" s="113"/>
      <c r="G783" s="115" t="s">
        <v>177</v>
      </c>
      <c r="H783" s="89">
        <f>H784</f>
        <v>80</v>
      </c>
      <c r="I783" s="89">
        <f t="shared" ref="I783:J785" si="269">I784</f>
        <v>0</v>
      </c>
      <c r="J783" s="89">
        <f t="shared" si="269"/>
        <v>0</v>
      </c>
    </row>
    <row r="784" spans="1:10" ht="34.200000000000003" x14ac:dyDescent="0.25">
      <c r="A784" s="114"/>
      <c r="B784" s="143"/>
      <c r="C784" s="114" t="s">
        <v>299</v>
      </c>
      <c r="D784" s="114" t="s">
        <v>300</v>
      </c>
      <c r="E784" s="113" t="s">
        <v>758</v>
      </c>
      <c r="F784" s="114"/>
      <c r="G784" s="115" t="s">
        <v>534</v>
      </c>
      <c r="H784" s="89">
        <f>H785</f>
        <v>80</v>
      </c>
      <c r="I784" s="89">
        <f t="shared" si="269"/>
        <v>0</v>
      </c>
      <c r="J784" s="89">
        <f t="shared" si="269"/>
        <v>0</v>
      </c>
    </row>
    <row r="785" spans="1:10" ht="22.8" x14ac:dyDescent="0.25">
      <c r="A785" s="114"/>
      <c r="B785" s="143"/>
      <c r="C785" s="114" t="s">
        <v>299</v>
      </c>
      <c r="D785" s="114" t="s">
        <v>300</v>
      </c>
      <c r="E785" s="113" t="s">
        <v>758</v>
      </c>
      <c r="F785" s="124" t="s">
        <v>545</v>
      </c>
      <c r="G785" s="132" t="s">
        <v>14</v>
      </c>
      <c r="H785" s="89">
        <f>H786</f>
        <v>80</v>
      </c>
      <c r="I785" s="89">
        <f t="shared" si="269"/>
        <v>0</v>
      </c>
      <c r="J785" s="89">
        <f t="shared" si="269"/>
        <v>0</v>
      </c>
    </row>
    <row r="786" spans="1:10" ht="57" x14ac:dyDescent="0.25">
      <c r="A786" s="114"/>
      <c r="B786" s="143"/>
      <c r="C786" s="114" t="s">
        <v>299</v>
      </c>
      <c r="D786" s="114" t="s">
        <v>300</v>
      </c>
      <c r="E786" s="113" t="s">
        <v>758</v>
      </c>
      <c r="F786" s="113" t="s">
        <v>1132</v>
      </c>
      <c r="G786" s="115" t="s">
        <v>1133</v>
      </c>
      <c r="H786" s="89">
        <v>80</v>
      </c>
      <c r="I786" s="89">
        <v>0</v>
      </c>
      <c r="J786" s="89">
        <v>0</v>
      </c>
    </row>
    <row r="787" spans="1:10" ht="12" x14ac:dyDescent="0.25">
      <c r="A787" s="114"/>
      <c r="B787" s="143"/>
      <c r="C787" s="111" t="s">
        <v>299</v>
      </c>
      <c r="D787" s="111" t="s">
        <v>227</v>
      </c>
      <c r="E787" s="197"/>
      <c r="F787" s="198"/>
      <c r="G787" s="170" t="s">
        <v>29</v>
      </c>
      <c r="H787" s="91">
        <f>H788+H794+H803</f>
        <v>46198.728999999999</v>
      </c>
      <c r="I787" s="91">
        <f t="shared" ref="I787:J787" si="270">I788+I794+I803</f>
        <v>13414.923999999999</v>
      </c>
      <c r="J787" s="91">
        <f t="shared" si="270"/>
        <v>10793.659</v>
      </c>
    </row>
    <row r="788" spans="1:10" ht="45.6" x14ac:dyDescent="0.25">
      <c r="A788" s="114"/>
      <c r="B788" s="143"/>
      <c r="C788" s="145" t="s">
        <v>299</v>
      </c>
      <c r="D788" s="145" t="s">
        <v>227</v>
      </c>
      <c r="E788" s="144" t="s">
        <v>390</v>
      </c>
      <c r="F788" s="144"/>
      <c r="G788" s="146" t="s">
        <v>973</v>
      </c>
      <c r="H788" s="147">
        <f>H789</f>
        <v>6690.6170000000002</v>
      </c>
      <c r="I788" s="147">
        <f t="shared" ref="I788:J790" si="271">I789</f>
        <v>1338.124</v>
      </c>
      <c r="J788" s="147">
        <f t="shared" si="271"/>
        <v>1132.259</v>
      </c>
    </row>
    <row r="789" spans="1:10" ht="45.6" x14ac:dyDescent="0.25">
      <c r="A789" s="114"/>
      <c r="B789" s="143"/>
      <c r="C789" s="114" t="s">
        <v>299</v>
      </c>
      <c r="D789" s="114" t="s">
        <v>227</v>
      </c>
      <c r="E789" s="113" t="s">
        <v>518</v>
      </c>
      <c r="F789" s="113"/>
      <c r="G789" s="115" t="s">
        <v>655</v>
      </c>
      <c r="H789" s="89">
        <f>H790</f>
        <v>6690.6170000000002</v>
      </c>
      <c r="I789" s="89">
        <f t="shared" si="271"/>
        <v>1338.124</v>
      </c>
      <c r="J789" s="89">
        <f t="shared" si="271"/>
        <v>1132.259</v>
      </c>
    </row>
    <row r="790" spans="1:10" ht="34.200000000000003" x14ac:dyDescent="0.25">
      <c r="A790" s="114"/>
      <c r="B790" s="143"/>
      <c r="C790" s="114" t="s">
        <v>299</v>
      </c>
      <c r="D790" s="114" t="s">
        <v>227</v>
      </c>
      <c r="E790" s="113" t="s">
        <v>520</v>
      </c>
      <c r="F790" s="113"/>
      <c r="G790" s="115" t="s">
        <v>669</v>
      </c>
      <c r="H790" s="89">
        <f>H791</f>
        <v>6690.6170000000002</v>
      </c>
      <c r="I790" s="89">
        <f t="shared" si="271"/>
        <v>1338.124</v>
      </c>
      <c r="J790" s="89">
        <f t="shared" si="271"/>
        <v>1132.259</v>
      </c>
    </row>
    <row r="791" spans="1:10" ht="34.200000000000003" x14ac:dyDescent="0.25">
      <c r="A791" s="114"/>
      <c r="B791" s="143"/>
      <c r="C791" s="114" t="s">
        <v>299</v>
      </c>
      <c r="D791" s="114" t="s">
        <v>227</v>
      </c>
      <c r="E791" s="113" t="s">
        <v>686</v>
      </c>
      <c r="F791" s="113"/>
      <c r="G791" s="115" t="s">
        <v>31</v>
      </c>
      <c r="H791" s="89">
        <f t="shared" ref="H791:J792" si="272">H792</f>
        <v>6690.6170000000002</v>
      </c>
      <c r="I791" s="89">
        <f t="shared" si="272"/>
        <v>1338.124</v>
      </c>
      <c r="J791" s="89">
        <f t="shared" si="272"/>
        <v>1132.259</v>
      </c>
    </row>
    <row r="792" spans="1:10" ht="22.8" x14ac:dyDescent="0.25">
      <c r="A792" s="114"/>
      <c r="B792" s="143"/>
      <c r="C792" s="114" t="s">
        <v>299</v>
      </c>
      <c r="D792" s="114" t="s">
        <v>227</v>
      </c>
      <c r="E792" s="113" t="s">
        <v>686</v>
      </c>
      <c r="F792" s="124" t="s">
        <v>545</v>
      </c>
      <c r="G792" s="132" t="s">
        <v>14</v>
      </c>
      <c r="H792" s="89">
        <f t="shared" si="272"/>
        <v>6690.6170000000002</v>
      </c>
      <c r="I792" s="89">
        <f t="shared" si="272"/>
        <v>1338.124</v>
      </c>
      <c r="J792" s="89">
        <f t="shared" si="272"/>
        <v>1132.259</v>
      </c>
    </row>
    <row r="793" spans="1:10" ht="22.8" x14ac:dyDescent="0.25">
      <c r="A793" s="114"/>
      <c r="B793" s="143"/>
      <c r="C793" s="114" t="s">
        <v>299</v>
      </c>
      <c r="D793" s="114" t="s">
        <v>227</v>
      </c>
      <c r="E793" s="113" t="s">
        <v>686</v>
      </c>
      <c r="F793" s="114" t="s">
        <v>118</v>
      </c>
      <c r="G793" s="115" t="s">
        <v>119</v>
      </c>
      <c r="H793" s="89">
        <v>6690.6170000000002</v>
      </c>
      <c r="I793" s="89">
        <v>1338.124</v>
      </c>
      <c r="J793" s="89">
        <v>1132.259</v>
      </c>
    </row>
    <row r="794" spans="1:10" ht="57" x14ac:dyDescent="0.25">
      <c r="A794" s="114"/>
      <c r="B794" s="143"/>
      <c r="C794" s="145" t="s">
        <v>299</v>
      </c>
      <c r="D794" s="145" t="s">
        <v>227</v>
      </c>
      <c r="E794" s="144" t="s">
        <v>43</v>
      </c>
      <c r="F794" s="145"/>
      <c r="G794" s="146" t="s">
        <v>781</v>
      </c>
      <c r="H794" s="147">
        <f>H795</f>
        <v>19322.8</v>
      </c>
      <c r="I794" s="147">
        <f t="shared" ref="I794:J794" si="273">I795</f>
        <v>12076.8</v>
      </c>
      <c r="J794" s="147">
        <f t="shared" si="273"/>
        <v>9661.4</v>
      </c>
    </row>
    <row r="795" spans="1:10" ht="34.200000000000003" x14ac:dyDescent="0.25">
      <c r="A795" s="114"/>
      <c r="B795" s="143"/>
      <c r="C795" s="114" t="s">
        <v>299</v>
      </c>
      <c r="D795" s="114" t="s">
        <v>227</v>
      </c>
      <c r="E795" s="113" t="s">
        <v>44</v>
      </c>
      <c r="F795" s="113"/>
      <c r="G795" s="115" t="s">
        <v>701</v>
      </c>
      <c r="H795" s="89">
        <f>H796</f>
        <v>19322.8</v>
      </c>
      <c r="I795" s="89">
        <f>I796</f>
        <v>12076.8</v>
      </c>
      <c r="J795" s="89">
        <f>J796</f>
        <v>9661.4</v>
      </c>
    </row>
    <row r="796" spans="1:10" ht="45.6" x14ac:dyDescent="0.25">
      <c r="A796" s="114"/>
      <c r="B796" s="143"/>
      <c r="C796" s="114" t="s">
        <v>299</v>
      </c>
      <c r="D796" s="114" t="s">
        <v>227</v>
      </c>
      <c r="E796" s="113" t="s">
        <v>45</v>
      </c>
      <c r="F796" s="113"/>
      <c r="G796" s="115" t="s">
        <v>702</v>
      </c>
      <c r="H796" s="89">
        <f>H800+H797</f>
        <v>19322.8</v>
      </c>
      <c r="I796" s="89">
        <f>I800+I797</f>
        <v>12076.8</v>
      </c>
      <c r="J796" s="89">
        <f>J800+J797</f>
        <v>9661.4</v>
      </c>
    </row>
    <row r="797" spans="1:10" ht="91.2" x14ac:dyDescent="0.25">
      <c r="A797" s="114"/>
      <c r="B797" s="143"/>
      <c r="C797" s="114" t="s">
        <v>299</v>
      </c>
      <c r="D797" s="114" t="s">
        <v>227</v>
      </c>
      <c r="E797" s="77" t="s">
        <v>747</v>
      </c>
      <c r="F797" s="120"/>
      <c r="G797" s="156" t="s">
        <v>570</v>
      </c>
      <c r="H797" s="89">
        <f t="shared" ref="H797:J798" si="274">H798</f>
        <v>9661.4</v>
      </c>
      <c r="I797" s="89">
        <f t="shared" si="274"/>
        <v>4830.7</v>
      </c>
      <c r="J797" s="89">
        <f t="shared" si="274"/>
        <v>4830.7</v>
      </c>
    </row>
    <row r="798" spans="1:10" ht="57" x14ac:dyDescent="0.25">
      <c r="A798" s="114"/>
      <c r="B798" s="143"/>
      <c r="C798" s="114" t="s">
        <v>299</v>
      </c>
      <c r="D798" s="114" t="s">
        <v>227</v>
      </c>
      <c r="E798" s="77" t="s">
        <v>747</v>
      </c>
      <c r="F798" s="124">
        <v>400</v>
      </c>
      <c r="G798" s="132" t="s">
        <v>197</v>
      </c>
      <c r="H798" s="89">
        <f t="shared" si="274"/>
        <v>9661.4</v>
      </c>
      <c r="I798" s="89">
        <f t="shared" si="274"/>
        <v>4830.7</v>
      </c>
      <c r="J798" s="89">
        <f t="shared" si="274"/>
        <v>4830.7</v>
      </c>
    </row>
    <row r="799" spans="1:10" ht="68.400000000000006" x14ac:dyDescent="0.25">
      <c r="A799" s="114"/>
      <c r="B799" s="143"/>
      <c r="C799" s="114" t="s">
        <v>299</v>
      </c>
      <c r="D799" s="114" t="s">
        <v>227</v>
      </c>
      <c r="E799" s="77" t="s">
        <v>747</v>
      </c>
      <c r="F799" s="114">
        <v>412</v>
      </c>
      <c r="G799" s="115" t="s">
        <v>182</v>
      </c>
      <c r="H799" s="89">
        <v>9661.4</v>
      </c>
      <c r="I799" s="89">
        <v>4830.7</v>
      </c>
      <c r="J799" s="89">
        <v>4830.7</v>
      </c>
    </row>
    <row r="800" spans="1:10" ht="114" x14ac:dyDescent="0.25">
      <c r="A800" s="114"/>
      <c r="B800" s="143"/>
      <c r="C800" s="114" t="s">
        <v>299</v>
      </c>
      <c r="D800" s="114" t="s">
        <v>227</v>
      </c>
      <c r="E800" s="77" t="s">
        <v>989</v>
      </c>
      <c r="F800" s="120"/>
      <c r="G800" s="156" t="s">
        <v>78</v>
      </c>
      <c r="H800" s="89">
        <f t="shared" ref="H800:J801" si="275">H801</f>
        <v>9661.4</v>
      </c>
      <c r="I800" s="89">
        <f t="shared" si="275"/>
        <v>7246.1</v>
      </c>
      <c r="J800" s="89">
        <f t="shared" si="275"/>
        <v>4830.7</v>
      </c>
    </row>
    <row r="801" spans="1:10" ht="57" x14ac:dyDescent="0.25">
      <c r="A801" s="114"/>
      <c r="B801" s="143"/>
      <c r="C801" s="114" t="s">
        <v>299</v>
      </c>
      <c r="D801" s="114" t="s">
        <v>227</v>
      </c>
      <c r="E801" s="77" t="s">
        <v>989</v>
      </c>
      <c r="F801" s="124">
        <v>400</v>
      </c>
      <c r="G801" s="132" t="s">
        <v>197</v>
      </c>
      <c r="H801" s="89">
        <f t="shared" si="275"/>
        <v>9661.4</v>
      </c>
      <c r="I801" s="89">
        <f t="shared" si="275"/>
        <v>7246.1</v>
      </c>
      <c r="J801" s="89">
        <f t="shared" si="275"/>
        <v>4830.7</v>
      </c>
    </row>
    <row r="802" spans="1:10" ht="68.400000000000006" x14ac:dyDescent="0.25">
      <c r="A802" s="114"/>
      <c r="B802" s="143"/>
      <c r="C802" s="114" t="s">
        <v>299</v>
      </c>
      <c r="D802" s="114" t="s">
        <v>227</v>
      </c>
      <c r="E802" s="77" t="s">
        <v>989</v>
      </c>
      <c r="F802" s="114">
        <v>412</v>
      </c>
      <c r="G802" s="115" t="s">
        <v>182</v>
      </c>
      <c r="H802" s="89">
        <v>9661.4</v>
      </c>
      <c r="I802" s="162">
        <v>7246.1</v>
      </c>
      <c r="J802" s="162">
        <v>4830.7</v>
      </c>
    </row>
    <row r="803" spans="1:10" ht="68.400000000000006" x14ac:dyDescent="0.25">
      <c r="A803" s="114"/>
      <c r="B803" s="143"/>
      <c r="C803" s="114" t="s">
        <v>299</v>
      </c>
      <c r="D803" s="114" t="s">
        <v>227</v>
      </c>
      <c r="E803" s="163" t="s">
        <v>251</v>
      </c>
      <c r="F803" s="145"/>
      <c r="G803" s="146" t="s">
        <v>946</v>
      </c>
      <c r="H803" s="89">
        <f>H804</f>
        <v>20185.311999999998</v>
      </c>
      <c r="I803" s="89">
        <f t="shared" ref="I803:J810" si="276">I804</f>
        <v>0</v>
      </c>
      <c r="J803" s="89">
        <f t="shared" si="276"/>
        <v>0</v>
      </c>
    </row>
    <row r="804" spans="1:10" ht="57" x14ac:dyDescent="0.25">
      <c r="A804" s="114"/>
      <c r="B804" s="143"/>
      <c r="C804" s="114" t="s">
        <v>299</v>
      </c>
      <c r="D804" s="114" t="s">
        <v>227</v>
      </c>
      <c r="E804" s="77" t="s">
        <v>252</v>
      </c>
      <c r="F804" s="114"/>
      <c r="G804" s="115" t="s">
        <v>850</v>
      </c>
      <c r="H804" s="89">
        <f>H805</f>
        <v>20185.311999999998</v>
      </c>
      <c r="I804" s="89">
        <f t="shared" si="276"/>
        <v>0</v>
      </c>
      <c r="J804" s="89">
        <f t="shared" si="276"/>
        <v>0</v>
      </c>
    </row>
    <row r="805" spans="1:10" ht="34.200000000000003" x14ac:dyDescent="0.25">
      <c r="A805" s="114"/>
      <c r="B805" s="143"/>
      <c r="C805" s="114" t="s">
        <v>299</v>
      </c>
      <c r="D805" s="114" t="s">
        <v>227</v>
      </c>
      <c r="E805" s="196" t="s">
        <v>876</v>
      </c>
      <c r="F805" s="114"/>
      <c r="G805" s="115" t="s">
        <v>873</v>
      </c>
      <c r="H805" s="89">
        <f>H809+H806</f>
        <v>20185.311999999998</v>
      </c>
      <c r="I805" s="89">
        <f t="shared" ref="I805:J805" si="277">I809+I806</f>
        <v>0</v>
      </c>
      <c r="J805" s="89">
        <f t="shared" si="277"/>
        <v>0</v>
      </c>
    </row>
    <row r="806" spans="1:10" ht="57" x14ac:dyDescent="0.25">
      <c r="A806" s="114"/>
      <c r="B806" s="143"/>
      <c r="C806" s="114" t="s">
        <v>299</v>
      </c>
      <c r="D806" s="114" t="s">
        <v>227</v>
      </c>
      <c r="E806" s="77" t="s">
        <v>1109</v>
      </c>
      <c r="F806" s="114"/>
      <c r="G806" s="115" t="s">
        <v>1110</v>
      </c>
      <c r="H806" s="89">
        <f>H807</f>
        <v>16148.25</v>
      </c>
      <c r="I806" s="89">
        <f t="shared" si="276"/>
        <v>0</v>
      </c>
      <c r="J806" s="89">
        <f t="shared" si="276"/>
        <v>0</v>
      </c>
    </row>
    <row r="807" spans="1:10" ht="22.8" x14ac:dyDescent="0.25">
      <c r="A807" s="114"/>
      <c r="B807" s="143"/>
      <c r="C807" s="114" t="s">
        <v>299</v>
      </c>
      <c r="D807" s="114" t="s">
        <v>227</v>
      </c>
      <c r="E807" s="77" t="s">
        <v>1109</v>
      </c>
      <c r="F807" s="124" t="s">
        <v>545</v>
      </c>
      <c r="G807" s="132" t="s">
        <v>14</v>
      </c>
      <c r="H807" s="89">
        <f>H808</f>
        <v>16148.25</v>
      </c>
      <c r="I807" s="89">
        <f t="shared" si="276"/>
        <v>0</v>
      </c>
      <c r="J807" s="89">
        <f t="shared" si="276"/>
        <v>0</v>
      </c>
    </row>
    <row r="808" spans="1:10" ht="22.8" x14ac:dyDescent="0.25">
      <c r="A808" s="114"/>
      <c r="B808" s="143"/>
      <c r="C808" s="114" t="s">
        <v>299</v>
      </c>
      <c r="D808" s="114" t="s">
        <v>227</v>
      </c>
      <c r="E808" s="77" t="s">
        <v>1109</v>
      </c>
      <c r="F808" s="114" t="s">
        <v>118</v>
      </c>
      <c r="G808" s="115" t="s">
        <v>119</v>
      </c>
      <c r="H808" s="89">
        <v>16148.25</v>
      </c>
      <c r="I808" s="162">
        <v>0</v>
      </c>
      <c r="J808" s="162">
        <v>0</v>
      </c>
    </row>
    <row r="809" spans="1:10" ht="68.400000000000006" x14ac:dyDescent="0.25">
      <c r="A809" s="114"/>
      <c r="B809" s="143"/>
      <c r="C809" s="114" t="s">
        <v>299</v>
      </c>
      <c r="D809" s="114" t="s">
        <v>227</v>
      </c>
      <c r="E809" s="77" t="s">
        <v>875</v>
      </c>
      <c r="F809" s="114"/>
      <c r="G809" s="115" t="s">
        <v>874</v>
      </c>
      <c r="H809" s="89">
        <f>H810</f>
        <v>4037.0619999999999</v>
      </c>
      <c r="I809" s="89">
        <f t="shared" si="276"/>
        <v>0</v>
      </c>
      <c r="J809" s="89">
        <f t="shared" si="276"/>
        <v>0</v>
      </c>
    </row>
    <row r="810" spans="1:10" ht="22.8" x14ac:dyDescent="0.25">
      <c r="A810" s="114"/>
      <c r="B810" s="143"/>
      <c r="C810" s="114" t="s">
        <v>299</v>
      </c>
      <c r="D810" s="114" t="s">
        <v>227</v>
      </c>
      <c r="E810" s="77" t="s">
        <v>875</v>
      </c>
      <c r="F810" s="124" t="s">
        <v>545</v>
      </c>
      <c r="G810" s="132" t="s">
        <v>14</v>
      </c>
      <c r="H810" s="89">
        <f>H811</f>
        <v>4037.0619999999999</v>
      </c>
      <c r="I810" s="89">
        <f t="shared" si="276"/>
        <v>0</v>
      </c>
      <c r="J810" s="89">
        <f t="shared" si="276"/>
        <v>0</v>
      </c>
    </row>
    <row r="811" spans="1:10" ht="22.8" x14ac:dyDescent="0.25">
      <c r="A811" s="114"/>
      <c r="B811" s="143"/>
      <c r="C811" s="114" t="s">
        <v>299</v>
      </c>
      <c r="D811" s="114" t="s">
        <v>227</v>
      </c>
      <c r="E811" s="77" t="s">
        <v>875</v>
      </c>
      <c r="F811" s="114" t="s">
        <v>118</v>
      </c>
      <c r="G811" s="115" t="s">
        <v>119</v>
      </c>
      <c r="H811" s="89">
        <v>4037.0619999999999</v>
      </c>
      <c r="I811" s="162">
        <v>0</v>
      </c>
      <c r="J811" s="162">
        <v>0</v>
      </c>
    </row>
    <row r="812" spans="1:10" ht="22.8" x14ac:dyDescent="0.25">
      <c r="A812" s="114"/>
      <c r="B812" s="143"/>
      <c r="C812" s="111">
        <v>10</v>
      </c>
      <c r="D812" s="110" t="s">
        <v>22</v>
      </c>
      <c r="E812" s="177"/>
      <c r="F812" s="111"/>
      <c r="G812" s="112" t="s">
        <v>642</v>
      </c>
      <c r="H812" s="91">
        <f>H813</f>
        <v>824.2</v>
      </c>
      <c r="I812" s="91">
        <f>I813</f>
        <v>507</v>
      </c>
      <c r="J812" s="91">
        <f>J813</f>
        <v>507</v>
      </c>
    </row>
    <row r="813" spans="1:10" ht="57" x14ac:dyDescent="0.25">
      <c r="A813" s="114"/>
      <c r="B813" s="143"/>
      <c r="C813" s="145">
        <v>10</v>
      </c>
      <c r="D813" s="144" t="s">
        <v>22</v>
      </c>
      <c r="E813" s="144" t="s">
        <v>386</v>
      </c>
      <c r="F813" s="145"/>
      <c r="G813" s="146" t="s">
        <v>748</v>
      </c>
      <c r="H813" s="147">
        <f t="shared" ref="H813:J814" si="278">H814</f>
        <v>824.2</v>
      </c>
      <c r="I813" s="147">
        <f t="shared" si="278"/>
        <v>507</v>
      </c>
      <c r="J813" s="147">
        <f t="shared" si="278"/>
        <v>507</v>
      </c>
    </row>
    <row r="814" spans="1:10" ht="68.400000000000006" x14ac:dyDescent="0.25">
      <c r="A814" s="114"/>
      <c r="B814" s="143"/>
      <c r="C814" s="114">
        <v>10</v>
      </c>
      <c r="D814" s="113" t="s">
        <v>22</v>
      </c>
      <c r="E814" s="113" t="s">
        <v>387</v>
      </c>
      <c r="F814" s="114"/>
      <c r="G814" s="115" t="s">
        <v>749</v>
      </c>
      <c r="H814" s="89">
        <f t="shared" si="278"/>
        <v>824.2</v>
      </c>
      <c r="I814" s="89">
        <f t="shared" si="278"/>
        <v>507</v>
      </c>
      <c r="J814" s="89">
        <f t="shared" si="278"/>
        <v>507</v>
      </c>
    </row>
    <row r="815" spans="1:10" ht="57" x14ac:dyDescent="0.25">
      <c r="A815" s="114"/>
      <c r="B815" s="143"/>
      <c r="C815" s="114">
        <v>10</v>
      </c>
      <c r="D815" s="113" t="s">
        <v>22</v>
      </c>
      <c r="E815" s="113" t="s">
        <v>389</v>
      </c>
      <c r="F815" s="114"/>
      <c r="G815" s="115" t="s">
        <v>750</v>
      </c>
      <c r="H815" s="89">
        <f>H816+H819+H822+H825</f>
        <v>824.2</v>
      </c>
      <c r="I815" s="89">
        <f>I816+I819</f>
        <v>507</v>
      </c>
      <c r="J815" s="89">
        <f>J816+J819</f>
        <v>507</v>
      </c>
    </row>
    <row r="816" spans="1:10" ht="45.6" x14ac:dyDescent="0.25">
      <c r="A816" s="114"/>
      <c r="B816" s="143"/>
      <c r="C816" s="114">
        <v>10</v>
      </c>
      <c r="D816" s="113" t="s">
        <v>22</v>
      </c>
      <c r="E816" s="113" t="s">
        <v>488</v>
      </c>
      <c r="F816" s="114"/>
      <c r="G816" s="115" t="s">
        <v>751</v>
      </c>
      <c r="H816" s="89">
        <f t="shared" ref="H816:J817" si="279">H817</f>
        <v>207</v>
      </c>
      <c r="I816" s="89">
        <f t="shared" si="279"/>
        <v>207</v>
      </c>
      <c r="J816" s="89">
        <f t="shared" si="279"/>
        <v>207</v>
      </c>
    </row>
    <row r="817" spans="1:11" ht="22.8" x14ac:dyDescent="0.25">
      <c r="A817" s="114"/>
      <c r="B817" s="143"/>
      <c r="C817" s="114">
        <v>10</v>
      </c>
      <c r="D817" s="113" t="s">
        <v>22</v>
      </c>
      <c r="E817" s="113" t="s">
        <v>488</v>
      </c>
      <c r="F817" s="124" t="s">
        <v>545</v>
      </c>
      <c r="G817" s="132" t="s">
        <v>14</v>
      </c>
      <c r="H817" s="89">
        <f t="shared" si="279"/>
        <v>207</v>
      </c>
      <c r="I817" s="89">
        <f t="shared" si="279"/>
        <v>207</v>
      </c>
      <c r="J817" s="89">
        <f t="shared" si="279"/>
        <v>207</v>
      </c>
    </row>
    <row r="818" spans="1:11" ht="34.200000000000003" x14ac:dyDescent="0.25">
      <c r="A818" s="114"/>
      <c r="B818" s="143"/>
      <c r="C818" s="114">
        <v>10</v>
      </c>
      <c r="D818" s="113" t="s">
        <v>22</v>
      </c>
      <c r="E818" s="113" t="s">
        <v>488</v>
      </c>
      <c r="F818" s="114">
        <v>330</v>
      </c>
      <c r="G818" s="115" t="s">
        <v>641</v>
      </c>
      <c r="H818" s="89">
        <v>207</v>
      </c>
      <c r="I818" s="89">
        <v>207</v>
      </c>
      <c r="J818" s="89">
        <v>207</v>
      </c>
    </row>
    <row r="819" spans="1:11" ht="68.400000000000006" x14ac:dyDescent="0.25">
      <c r="A819" s="114"/>
      <c r="B819" s="143"/>
      <c r="C819" s="114">
        <v>10</v>
      </c>
      <c r="D819" s="113" t="s">
        <v>22</v>
      </c>
      <c r="E819" s="113" t="s">
        <v>489</v>
      </c>
      <c r="F819" s="114"/>
      <c r="G819" s="115" t="s">
        <v>752</v>
      </c>
      <c r="H819" s="89">
        <f t="shared" ref="H819:J820" si="280">H820</f>
        <v>300</v>
      </c>
      <c r="I819" s="89">
        <f t="shared" si="280"/>
        <v>300</v>
      </c>
      <c r="J819" s="89">
        <f t="shared" si="280"/>
        <v>300</v>
      </c>
    </row>
    <row r="820" spans="1:11" ht="45.6" x14ac:dyDescent="0.25">
      <c r="A820" s="114"/>
      <c r="B820" s="143"/>
      <c r="C820" s="114">
        <v>10</v>
      </c>
      <c r="D820" s="113" t="s">
        <v>22</v>
      </c>
      <c r="E820" s="113" t="s">
        <v>489</v>
      </c>
      <c r="F820" s="119" t="s">
        <v>276</v>
      </c>
      <c r="G820" s="132" t="s">
        <v>635</v>
      </c>
      <c r="H820" s="89">
        <f t="shared" si="280"/>
        <v>300</v>
      </c>
      <c r="I820" s="89">
        <f t="shared" si="280"/>
        <v>300</v>
      </c>
      <c r="J820" s="89">
        <f t="shared" si="280"/>
        <v>300</v>
      </c>
    </row>
    <row r="821" spans="1:11" ht="34.200000000000003" x14ac:dyDescent="0.25">
      <c r="A821" s="114"/>
      <c r="B821" s="143"/>
      <c r="C821" s="114">
        <v>10</v>
      </c>
      <c r="D821" s="113" t="s">
        <v>22</v>
      </c>
      <c r="E821" s="113" t="s">
        <v>489</v>
      </c>
      <c r="F821" s="114">
        <v>633</v>
      </c>
      <c r="G821" s="115" t="s">
        <v>636</v>
      </c>
      <c r="H821" s="89">
        <v>300</v>
      </c>
      <c r="I821" s="89">
        <v>300</v>
      </c>
      <c r="J821" s="89">
        <v>300</v>
      </c>
    </row>
    <row r="822" spans="1:11" ht="68.400000000000006" x14ac:dyDescent="0.25">
      <c r="A822" s="114"/>
      <c r="B822" s="143"/>
      <c r="C822" s="114">
        <v>10</v>
      </c>
      <c r="D822" s="113" t="s">
        <v>22</v>
      </c>
      <c r="E822" s="113" t="s">
        <v>619</v>
      </c>
      <c r="F822" s="114"/>
      <c r="G822" s="115" t="s">
        <v>1161</v>
      </c>
      <c r="H822" s="89">
        <f>H823</f>
        <v>200</v>
      </c>
      <c r="I822" s="89">
        <f t="shared" ref="I822:J822" si="281">I823</f>
        <v>0</v>
      </c>
      <c r="J822" s="89">
        <f t="shared" si="281"/>
        <v>0</v>
      </c>
    </row>
    <row r="823" spans="1:11" ht="45.6" x14ac:dyDescent="0.25">
      <c r="A823" s="114"/>
      <c r="B823" s="143"/>
      <c r="C823" s="114">
        <v>10</v>
      </c>
      <c r="D823" s="113" t="s">
        <v>22</v>
      </c>
      <c r="E823" s="113" t="s">
        <v>619</v>
      </c>
      <c r="F823" s="119" t="s">
        <v>276</v>
      </c>
      <c r="G823" s="132" t="s">
        <v>635</v>
      </c>
      <c r="H823" s="89">
        <f>H824</f>
        <v>200</v>
      </c>
      <c r="I823" s="89">
        <f t="shared" ref="I823:J823" si="282">I824</f>
        <v>0</v>
      </c>
      <c r="J823" s="89">
        <f t="shared" si="282"/>
        <v>0</v>
      </c>
    </row>
    <row r="824" spans="1:11" ht="34.200000000000003" x14ac:dyDescent="0.25">
      <c r="A824" s="114"/>
      <c r="B824" s="143"/>
      <c r="C824" s="114">
        <v>10</v>
      </c>
      <c r="D824" s="113" t="s">
        <v>22</v>
      </c>
      <c r="E824" s="113" t="s">
        <v>619</v>
      </c>
      <c r="F824" s="114">
        <v>633</v>
      </c>
      <c r="G824" s="115" t="s">
        <v>636</v>
      </c>
      <c r="H824" s="89">
        <v>200</v>
      </c>
      <c r="I824" s="89">
        <v>0</v>
      </c>
      <c r="J824" s="89">
        <v>0</v>
      </c>
    </row>
    <row r="825" spans="1:11" ht="79.8" x14ac:dyDescent="0.25">
      <c r="A825" s="114"/>
      <c r="B825" s="143"/>
      <c r="C825" s="114">
        <v>10</v>
      </c>
      <c r="D825" s="113" t="s">
        <v>22</v>
      </c>
      <c r="E825" s="113" t="s">
        <v>1102</v>
      </c>
      <c r="F825" s="114"/>
      <c r="G825" s="115" t="s">
        <v>1160</v>
      </c>
      <c r="H825" s="89">
        <f>H826</f>
        <v>117.2</v>
      </c>
      <c r="I825" s="89">
        <f t="shared" ref="I825:J826" si="283">I826</f>
        <v>0</v>
      </c>
      <c r="J825" s="89">
        <f t="shared" si="283"/>
        <v>0</v>
      </c>
    </row>
    <row r="826" spans="1:11" ht="45.6" x14ac:dyDescent="0.25">
      <c r="A826" s="114"/>
      <c r="B826" s="143"/>
      <c r="C826" s="114">
        <v>10</v>
      </c>
      <c r="D826" s="113" t="s">
        <v>22</v>
      </c>
      <c r="E826" s="113" t="s">
        <v>1102</v>
      </c>
      <c r="F826" s="119" t="s">
        <v>276</v>
      </c>
      <c r="G826" s="132" t="s">
        <v>635</v>
      </c>
      <c r="H826" s="89">
        <f>H827</f>
        <v>117.2</v>
      </c>
      <c r="I826" s="89">
        <f t="shared" si="283"/>
        <v>0</v>
      </c>
      <c r="J826" s="89">
        <f t="shared" si="283"/>
        <v>0</v>
      </c>
    </row>
    <row r="827" spans="1:11" ht="34.200000000000003" x14ac:dyDescent="0.25">
      <c r="A827" s="114"/>
      <c r="B827" s="143"/>
      <c r="C827" s="114">
        <v>10</v>
      </c>
      <c r="D827" s="113" t="s">
        <v>22</v>
      </c>
      <c r="E827" s="113" t="s">
        <v>1102</v>
      </c>
      <c r="F827" s="114">
        <v>633</v>
      </c>
      <c r="G827" s="115" t="s">
        <v>636</v>
      </c>
      <c r="H827" s="89">
        <v>117.2</v>
      </c>
      <c r="I827" s="89">
        <v>0</v>
      </c>
      <c r="J827" s="89">
        <v>0</v>
      </c>
    </row>
    <row r="828" spans="1:11" ht="12" x14ac:dyDescent="0.25">
      <c r="A828" s="114"/>
      <c r="B828" s="143"/>
      <c r="C828" s="143" t="s">
        <v>302</v>
      </c>
      <c r="D828" s="143" t="s">
        <v>228</v>
      </c>
      <c r="E828" s="116"/>
      <c r="F828" s="143"/>
      <c r="G828" s="171" t="s">
        <v>303</v>
      </c>
      <c r="H828" s="128">
        <f>H836+H864+H829</f>
        <v>22194.298000000003</v>
      </c>
      <c r="I828" s="128">
        <f>I836+I864+I829</f>
        <v>18331.512999999999</v>
      </c>
      <c r="J828" s="128">
        <f>J836+J864+J829</f>
        <v>18331.512999999999</v>
      </c>
      <c r="K828" s="136">
        <v>21777.059000000001</v>
      </c>
    </row>
    <row r="829" spans="1:11" ht="12" x14ac:dyDescent="0.25">
      <c r="A829" s="114"/>
      <c r="B829" s="143"/>
      <c r="C829" s="111">
        <v>11</v>
      </c>
      <c r="D829" s="110" t="s">
        <v>234</v>
      </c>
      <c r="E829" s="110"/>
      <c r="F829" s="111"/>
      <c r="G829" s="112" t="s">
        <v>1062</v>
      </c>
      <c r="H829" s="91">
        <f t="shared" ref="H829:J834" si="284">H830</f>
        <v>1502.366</v>
      </c>
      <c r="I829" s="91">
        <f t="shared" si="284"/>
        <v>1502.366</v>
      </c>
      <c r="J829" s="91">
        <f t="shared" si="284"/>
        <v>1502.366</v>
      </c>
    </row>
    <row r="830" spans="1:11" ht="57" x14ac:dyDescent="0.25">
      <c r="A830" s="114"/>
      <c r="B830" s="143"/>
      <c r="C830" s="113">
        <v>11</v>
      </c>
      <c r="D830" s="113" t="s">
        <v>234</v>
      </c>
      <c r="E830" s="144" t="s">
        <v>399</v>
      </c>
      <c r="F830" s="145"/>
      <c r="G830" s="146" t="s">
        <v>964</v>
      </c>
      <c r="H830" s="147">
        <f t="shared" si="284"/>
        <v>1502.366</v>
      </c>
      <c r="I830" s="147">
        <f t="shared" si="284"/>
        <v>1502.366</v>
      </c>
      <c r="J830" s="147">
        <f t="shared" si="284"/>
        <v>1502.366</v>
      </c>
    </row>
    <row r="831" spans="1:11" ht="45.6" x14ac:dyDescent="0.25">
      <c r="A831" s="114"/>
      <c r="B831" s="143"/>
      <c r="C831" s="113">
        <v>11</v>
      </c>
      <c r="D831" s="113" t="s">
        <v>234</v>
      </c>
      <c r="E831" s="113" t="s">
        <v>402</v>
      </c>
      <c r="F831" s="114"/>
      <c r="G831" s="115" t="s">
        <v>678</v>
      </c>
      <c r="H831" s="89">
        <f t="shared" si="284"/>
        <v>1502.366</v>
      </c>
      <c r="I831" s="89">
        <f t="shared" si="284"/>
        <v>1502.366</v>
      </c>
      <c r="J831" s="89">
        <f t="shared" si="284"/>
        <v>1502.366</v>
      </c>
    </row>
    <row r="832" spans="1:11" ht="57" x14ac:dyDescent="0.25">
      <c r="A832" s="114"/>
      <c r="B832" s="143"/>
      <c r="C832" s="113">
        <v>11</v>
      </c>
      <c r="D832" s="113" t="s">
        <v>234</v>
      </c>
      <c r="E832" s="113" t="s">
        <v>514</v>
      </c>
      <c r="F832" s="114"/>
      <c r="G832" s="115" t="s">
        <v>116</v>
      </c>
      <c r="H832" s="89">
        <f t="shared" si="284"/>
        <v>1502.366</v>
      </c>
      <c r="I832" s="89">
        <f t="shared" si="284"/>
        <v>1502.366</v>
      </c>
      <c r="J832" s="89">
        <f t="shared" si="284"/>
        <v>1502.366</v>
      </c>
    </row>
    <row r="833" spans="1:10" ht="68.400000000000006" x14ac:dyDescent="0.25">
      <c r="A833" s="114"/>
      <c r="B833" s="143"/>
      <c r="C833" s="113">
        <v>11</v>
      </c>
      <c r="D833" s="113" t="s">
        <v>234</v>
      </c>
      <c r="E833" s="113" t="s">
        <v>496</v>
      </c>
      <c r="F833" s="114"/>
      <c r="G833" s="115" t="s">
        <v>1018</v>
      </c>
      <c r="H833" s="89">
        <f t="shared" si="284"/>
        <v>1502.366</v>
      </c>
      <c r="I833" s="89">
        <f t="shared" si="284"/>
        <v>1502.366</v>
      </c>
      <c r="J833" s="89">
        <f t="shared" si="284"/>
        <v>1502.366</v>
      </c>
    </row>
    <row r="834" spans="1:10" ht="45.6" x14ac:dyDescent="0.25">
      <c r="A834" s="114"/>
      <c r="B834" s="143"/>
      <c r="C834" s="113">
        <v>11</v>
      </c>
      <c r="D834" s="113" t="s">
        <v>234</v>
      </c>
      <c r="E834" s="113" t="s">
        <v>496</v>
      </c>
      <c r="F834" s="119" t="s">
        <v>276</v>
      </c>
      <c r="G834" s="132" t="s">
        <v>635</v>
      </c>
      <c r="H834" s="89">
        <f t="shared" si="284"/>
        <v>1502.366</v>
      </c>
      <c r="I834" s="89">
        <f t="shared" si="284"/>
        <v>1502.366</v>
      </c>
      <c r="J834" s="89">
        <f t="shared" si="284"/>
        <v>1502.366</v>
      </c>
    </row>
    <row r="835" spans="1:10" ht="79.8" x14ac:dyDescent="0.25">
      <c r="A835" s="114"/>
      <c r="B835" s="143"/>
      <c r="C835" s="113">
        <v>11</v>
      </c>
      <c r="D835" s="113" t="s">
        <v>234</v>
      </c>
      <c r="E835" s="113" t="s">
        <v>496</v>
      </c>
      <c r="F835" s="114" t="s">
        <v>377</v>
      </c>
      <c r="G835" s="115" t="s">
        <v>615</v>
      </c>
      <c r="H835" s="89">
        <v>1502.366</v>
      </c>
      <c r="I835" s="89">
        <v>1502.366</v>
      </c>
      <c r="J835" s="89">
        <v>1502.366</v>
      </c>
    </row>
    <row r="836" spans="1:10" ht="12" x14ac:dyDescent="0.25">
      <c r="A836" s="114"/>
      <c r="B836" s="143"/>
      <c r="C836" s="111" t="s">
        <v>302</v>
      </c>
      <c r="D836" s="111" t="s">
        <v>274</v>
      </c>
      <c r="E836" s="110"/>
      <c r="F836" s="111"/>
      <c r="G836" s="112" t="s">
        <v>304</v>
      </c>
      <c r="H836" s="91">
        <f t="shared" ref="H836:J836" si="285">H837</f>
        <v>10937.967999999999</v>
      </c>
      <c r="I836" s="91">
        <f t="shared" si="285"/>
        <v>7353.1829999999991</v>
      </c>
      <c r="J836" s="91">
        <f t="shared" si="285"/>
        <v>7353.1829999999991</v>
      </c>
    </row>
    <row r="837" spans="1:10" ht="57" x14ac:dyDescent="0.25">
      <c r="A837" s="114"/>
      <c r="B837" s="143"/>
      <c r="C837" s="145" t="s">
        <v>302</v>
      </c>
      <c r="D837" s="145" t="s">
        <v>274</v>
      </c>
      <c r="E837" s="144" t="s">
        <v>399</v>
      </c>
      <c r="F837" s="145"/>
      <c r="G837" s="146" t="s">
        <v>964</v>
      </c>
      <c r="H837" s="147">
        <f>H838+H859</f>
        <v>10937.967999999999</v>
      </c>
      <c r="I837" s="147">
        <f>I838+I859</f>
        <v>7353.1829999999991</v>
      </c>
      <c r="J837" s="147">
        <f>J838+J859</f>
        <v>7353.1829999999991</v>
      </c>
    </row>
    <row r="838" spans="1:10" ht="34.200000000000003" x14ac:dyDescent="0.25">
      <c r="A838" s="114"/>
      <c r="B838" s="143"/>
      <c r="C838" s="114" t="s">
        <v>302</v>
      </c>
      <c r="D838" s="114" t="s">
        <v>274</v>
      </c>
      <c r="E838" s="113" t="s">
        <v>400</v>
      </c>
      <c r="F838" s="114"/>
      <c r="G838" s="115" t="s">
        <v>194</v>
      </c>
      <c r="H838" s="89">
        <f>H839</f>
        <v>10737.967999999999</v>
      </c>
      <c r="I838" s="89">
        <f t="shared" ref="I838:J838" si="286">I839</f>
        <v>7153.1829999999991</v>
      </c>
      <c r="J838" s="89">
        <f t="shared" si="286"/>
        <v>7153.1829999999991</v>
      </c>
    </row>
    <row r="839" spans="1:10" ht="111.75" customHeight="1" x14ac:dyDescent="0.25">
      <c r="A839" s="114"/>
      <c r="B839" s="143"/>
      <c r="C839" s="114" t="s">
        <v>302</v>
      </c>
      <c r="D839" s="114" t="s">
        <v>274</v>
      </c>
      <c r="E839" s="113" t="s">
        <v>401</v>
      </c>
      <c r="F839" s="114"/>
      <c r="G839" s="115" t="s">
        <v>998</v>
      </c>
      <c r="H839" s="89">
        <f>H840+H843+H848+H856</f>
        <v>10737.967999999999</v>
      </c>
      <c r="I839" s="89">
        <f>I840+I843+I848+I856</f>
        <v>7153.1829999999991</v>
      </c>
      <c r="J839" s="89">
        <f>J840+J843+J848+J856</f>
        <v>7153.1829999999991</v>
      </c>
    </row>
    <row r="840" spans="1:10" ht="148.19999999999999" x14ac:dyDescent="0.25">
      <c r="A840" s="114"/>
      <c r="B840" s="143"/>
      <c r="C840" s="114" t="s">
        <v>302</v>
      </c>
      <c r="D840" s="114" t="s">
        <v>274</v>
      </c>
      <c r="E840" s="113" t="s">
        <v>493</v>
      </c>
      <c r="F840" s="114"/>
      <c r="G840" s="115" t="s">
        <v>981</v>
      </c>
      <c r="H840" s="89">
        <f t="shared" ref="H840:J841" si="287">H841</f>
        <v>2476.4740000000002</v>
      </c>
      <c r="I840" s="89">
        <f t="shared" si="287"/>
        <v>2280.4740000000002</v>
      </c>
      <c r="J840" s="89">
        <f t="shared" si="287"/>
        <v>2280.4740000000002</v>
      </c>
    </row>
    <row r="841" spans="1:10" ht="45.6" x14ac:dyDescent="0.25">
      <c r="A841" s="114"/>
      <c r="B841" s="143"/>
      <c r="C841" s="114" t="s">
        <v>302</v>
      </c>
      <c r="D841" s="114" t="s">
        <v>274</v>
      </c>
      <c r="E841" s="113" t="s">
        <v>493</v>
      </c>
      <c r="F841" s="124" t="s">
        <v>236</v>
      </c>
      <c r="G841" s="132" t="s">
        <v>648</v>
      </c>
      <c r="H841" s="89">
        <f t="shared" si="287"/>
        <v>2476.4740000000002</v>
      </c>
      <c r="I841" s="89">
        <f t="shared" si="287"/>
        <v>2280.4740000000002</v>
      </c>
      <c r="J841" s="89">
        <f t="shared" si="287"/>
        <v>2280.4740000000002</v>
      </c>
    </row>
    <row r="842" spans="1:10" ht="22.8" x14ac:dyDescent="0.25">
      <c r="A842" s="114"/>
      <c r="B842" s="143"/>
      <c r="C842" s="114" t="s">
        <v>302</v>
      </c>
      <c r="D842" s="114" t="s">
        <v>274</v>
      </c>
      <c r="E842" s="113" t="s">
        <v>493</v>
      </c>
      <c r="F842" s="114" t="s">
        <v>238</v>
      </c>
      <c r="G842" s="115" t="s">
        <v>634</v>
      </c>
      <c r="H842" s="89">
        <v>2476.4740000000002</v>
      </c>
      <c r="I842" s="89">
        <v>2280.4740000000002</v>
      </c>
      <c r="J842" s="89">
        <v>2280.4740000000002</v>
      </c>
    </row>
    <row r="843" spans="1:10" ht="45.6" x14ac:dyDescent="0.25">
      <c r="A843" s="114"/>
      <c r="B843" s="143"/>
      <c r="C843" s="114" t="s">
        <v>302</v>
      </c>
      <c r="D843" s="114" t="s">
        <v>274</v>
      </c>
      <c r="E843" s="113" t="s">
        <v>494</v>
      </c>
      <c r="F843" s="114"/>
      <c r="G843" s="115" t="s">
        <v>1017</v>
      </c>
      <c r="H843" s="89">
        <f>H844+H846</f>
        <v>1719.86</v>
      </c>
      <c r="I843" s="89">
        <f t="shared" ref="I843:J843" si="288">I844+I846</f>
        <v>1669.86</v>
      </c>
      <c r="J843" s="89">
        <f t="shared" si="288"/>
        <v>1669.86</v>
      </c>
    </row>
    <row r="844" spans="1:10" ht="102.6" x14ac:dyDescent="0.25">
      <c r="A844" s="114"/>
      <c r="B844" s="143"/>
      <c r="C844" s="114" t="s">
        <v>302</v>
      </c>
      <c r="D844" s="114" t="s">
        <v>274</v>
      </c>
      <c r="E844" s="113" t="s">
        <v>494</v>
      </c>
      <c r="F844" s="124" t="s">
        <v>537</v>
      </c>
      <c r="G844" s="132" t="s">
        <v>538</v>
      </c>
      <c r="H844" s="89">
        <f t="shared" ref="H844:J844" si="289">H845</f>
        <v>1516.86</v>
      </c>
      <c r="I844" s="89">
        <f t="shared" si="289"/>
        <v>1669.86</v>
      </c>
      <c r="J844" s="89">
        <f t="shared" si="289"/>
        <v>1669.86</v>
      </c>
    </row>
    <row r="845" spans="1:10" ht="45.6" x14ac:dyDescent="0.25">
      <c r="A845" s="114"/>
      <c r="B845" s="143"/>
      <c r="C845" s="114" t="s">
        <v>302</v>
      </c>
      <c r="D845" s="114" t="s">
        <v>274</v>
      </c>
      <c r="E845" s="113" t="s">
        <v>494</v>
      </c>
      <c r="F845" s="114">
        <v>123</v>
      </c>
      <c r="G845" s="115" t="s">
        <v>688</v>
      </c>
      <c r="H845" s="89">
        <v>1516.86</v>
      </c>
      <c r="I845" s="89">
        <v>1669.86</v>
      </c>
      <c r="J845" s="89">
        <v>1669.86</v>
      </c>
    </row>
    <row r="846" spans="1:10" ht="45.6" x14ac:dyDescent="0.25">
      <c r="A846" s="114"/>
      <c r="B846" s="143"/>
      <c r="C846" s="114" t="s">
        <v>302</v>
      </c>
      <c r="D846" s="114" t="s">
        <v>274</v>
      </c>
      <c r="E846" s="113" t="s">
        <v>494</v>
      </c>
      <c r="F846" s="124" t="s">
        <v>236</v>
      </c>
      <c r="G846" s="132" t="s">
        <v>648</v>
      </c>
      <c r="H846" s="89">
        <f>H847</f>
        <v>203</v>
      </c>
      <c r="I846" s="89">
        <f t="shared" ref="I846:J846" si="290">I847</f>
        <v>0</v>
      </c>
      <c r="J846" s="89">
        <f t="shared" si="290"/>
        <v>0</v>
      </c>
    </row>
    <row r="847" spans="1:10" ht="22.8" x14ac:dyDescent="0.25">
      <c r="A847" s="114"/>
      <c r="B847" s="143"/>
      <c r="C847" s="114" t="s">
        <v>302</v>
      </c>
      <c r="D847" s="114" t="s">
        <v>274</v>
      </c>
      <c r="E847" s="113" t="s">
        <v>494</v>
      </c>
      <c r="F847" s="114" t="s">
        <v>238</v>
      </c>
      <c r="G847" s="115" t="s">
        <v>634</v>
      </c>
      <c r="H847" s="89">
        <v>203</v>
      </c>
      <c r="I847" s="89">
        <v>0</v>
      </c>
      <c r="J847" s="89">
        <v>0</v>
      </c>
    </row>
    <row r="848" spans="1:10" ht="57" x14ac:dyDescent="0.25">
      <c r="A848" s="114"/>
      <c r="B848" s="143"/>
      <c r="C848" s="114" t="s">
        <v>302</v>
      </c>
      <c r="D848" s="114" t="s">
        <v>274</v>
      </c>
      <c r="E848" s="113" t="s">
        <v>823</v>
      </c>
      <c r="F848" s="114"/>
      <c r="G848" s="115" t="s">
        <v>1001</v>
      </c>
      <c r="H848" s="89">
        <f>H849+H852+H854</f>
        <v>3355.0879999999997</v>
      </c>
      <c r="I848" s="89">
        <f t="shared" ref="I848:J848" si="291">I849+I852+I854</f>
        <v>3202.8489999999997</v>
      </c>
      <c r="J848" s="89">
        <f t="shared" si="291"/>
        <v>3202.8489999999997</v>
      </c>
    </row>
    <row r="849" spans="1:10" ht="45.6" x14ac:dyDescent="0.25">
      <c r="A849" s="114"/>
      <c r="B849" s="143"/>
      <c r="C849" s="114" t="s">
        <v>302</v>
      </c>
      <c r="D849" s="114" t="s">
        <v>274</v>
      </c>
      <c r="E849" s="113" t="s">
        <v>823</v>
      </c>
      <c r="F849" s="124" t="s">
        <v>236</v>
      </c>
      <c r="G849" s="132" t="s">
        <v>648</v>
      </c>
      <c r="H849" s="89">
        <f>H850+H851</f>
        <v>1824.223</v>
      </c>
      <c r="I849" s="89">
        <f t="shared" ref="I849:J849" si="292">I850+I851</f>
        <v>2502.7489999999998</v>
      </c>
      <c r="J849" s="89">
        <f t="shared" si="292"/>
        <v>2502.7489999999998</v>
      </c>
    </row>
    <row r="850" spans="1:10" ht="22.8" x14ac:dyDescent="0.25">
      <c r="A850" s="114"/>
      <c r="B850" s="143"/>
      <c r="C850" s="114" t="s">
        <v>302</v>
      </c>
      <c r="D850" s="114" t="s">
        <v>274</v>
      </c>
      <c r="E850" s="113" t="s">
        <v>823</v>
      </c>
      <c r="F850" s="114" t="s">
        <v>238</v>
      </c>
      <c r="G850" s="115" t="s">
        <v>634</v>
      </c>
      <c r="H850" s="89">
        <v>1254.7180000000001</v>
      </c>
      <c r="I850" s="89">
        <v>2502.7489999999998</v>
      </c>
      <c r="J850" s="89">
        <v>2502.7489999999998</v>
      </c>
    </row>
    <row r="851" spans="1:10" ht="22.8" x14ac:dyDescent="0.25">
      <c r="A851" s="114"/>
      <c r="B851" s="143"/>
      <c r="C851" s="114" t="s">
        <v>302</v>
      </c>
      <c r="D851" s="114" t="s">
        <v>274</v>
      </c>
      <c r="E851" s="113" t="s">
        <v>823</v>
      </c>
      <c r="F851" s="114">
        <v>247</v>
      </c>
      <c r="G851" s="115" t="s">
        <v>673</v>
      </c>
      <c r="H851" s="89">
        <v>569.505</v>
      </c>
      <c r="I851" s="89">
        <v>0</v>
      </c>
      <c r="J851" s="89">
        <v>0</v>
      </c>
    </row>
    <row r="852" spans="1:10" ht="45.6" x14ac:dyDescent="0.25">
      <c r="A852" s="114"/>
      <c r="B852" s="143"/>
      <c r="C852" s="114" t="s">
        <v>302</v>
      </c>
      <c r="D852" s="114" t="s">
        <v>274</v>
      </c>
      <c r="E852" s="113" t="s">
        <v>823</v>
      </c>
      <c r="F852" s="119" t="s">
        <v>276</v>
      </c>
      <c r="G852" s="132" t="s">
        <v>635</v>
      </c>
      <c r="H852" s="89">
        <f>H853</f>
        <v>851.33900000000006</v>
      </c>
      <c r="I852" s="89">
        <f t="shared" ref="I852:J852" si="293">I853</f>
        <v>700.1</v>
      </c>
      <c r="J852" s="89">
        <f t="shared" si="293"/>
        <v>700.1</v>
      </c>
    </row>
    <row r="853" spans="1:10" ht="79.8" x14ac:dyDescent="0.25">
      <c r="A853" s="114"/>
      <c r="B853" s="143"/>
      <c r="C853" s="114" t="s">
        <v>302</v>
      </c>
      <c r="D853" s="114" t="s">
        <v>274</v>
      </c>
      <c r="E853" s="113" t="s">
        <v>823</v>
      </c>
      <c r="F853" s="114" t="s">
        <v>279</v>
      </c>
      <c r="G853" s="115" t="s">
        <v>615</v>
      </c>
      <c r="H853" s="89">
        <v>851.33900000000006</v>
      </c>
      <c r="I853" s="89">
        <v>700.1</v>
      </c>
      <c r="J853" s="89">
        <v>700.1</v>
      </c>
    </row>
    <row r="854" spans="1:10" ht="22.8" x14ac:dyDescent="0.25">
      <c r="A854" s="114"/>
      <c r="B854" s="143"/>
      <c r="C854" s="114" t="s">
        <v>302</v>
      </c>
      <c r="D854" s="114" t="s">
        <v>274</v>
      </c>
      <c r="E854" s="113" t="s">
        <v>823</v>
      </c>
      <c r="F854" s="114">
        <v>800</v>
      </c>
      <c r="G854" s="115" t="s">
        <v>243</v>
      </c>
      <c r="H854" s="108">
        <f>H855</f>
        <v>679.52599999999995</v>
      </c>
      <c r="I854" s="108">
        <f t="shared" ref="I854:J854" si="294">I855</f>
        <v>0</v>
      </c>
      <c r="J854" s="108">
        <f t="shared" si="294"/>
        <v>0</v>
      </c>
    </row>
    <row r="855" spans="1:10" ht="34.200000000000003" x14ac:dyDescent="0.25">
      <c r="A855" s="114"/>
      <c r="B855" s="143"/>
      <c r="C855" s="114" t="s">
        <v>302</v>
      </c>
      <c r="D855" s="114" t="s">
        <v>274</v>
      </c>
      <c r="E855" s="113" t="s">
        <v>823</v>
      </c>
      <c r="F855" s="114">
        <v>851</v>
      </c>
      <c r="G855" s="115" t="s">
        <v>573</v>
      </c>
      <c r="H855" s="108">
        <v>679.52599999999995</v>
      </c>
      <c r="I855" s="108">
        <v>0</v>
      </c>
      <c r="J855" s="108">
        <v>0</v>
      </c>
    </row>
    <row r="856" spans="1:10" ht="34.200000000000003" x14ac:dyDescent="0.25">
      <c r="A856" s="114"/>
      <c r="B856" s="143"/>
      <c r="C856" s="114" t="s">
        <v>302</v>
      </c>
      <c r="D856" s="114" t="s">
        <v>274</v>
      </c>
      <c r="E856" s="113" t="s">
        <v>976</v>
      </c>
      <c r="F856" s="114"/>
      <c r="G856" s="115" t="s">
        <v>755</v>
      </c>
      <c r="H856" s="89">
        <f>H857</f>
        <v>3186.5459999999998</v>
      </c>
      <c r="I856" s="89">
        <f t="shared" ref="I856:J857" si="295">I857</f>
        <v>0</v>
      </c>
      <c r="J856" s="89">
        <f t="shared" si="295"/>
        <v>0</v>
      </c>
    </row>
    <row r="857" spans="1:10" ht="45.6" x14ac:dyDescent="0.25">
      <c r="A857" s="114"/>
      <c r="B857" s="143"/>
      <c r="C857" s="114" t="s">
        <v>302</v>
      </c>
      <c r="D857" s="114" t="s">
        <v>274</v>
      </c>
      <c r="E857" s="113" t="s">
        <v>976</v>
      </c>
      <c r="F857" s="119" t="s">
        <v>276</v>
      </c>
      <c r="G857" s="132" t="s">
        <v>635</v>
      </c>
      <c r="H857" s="89">
        <f>H858</f>
        <v>3186.5459999999998</v>
      </c>
      <c r="I857" s="89">
        <f t="shared" si="295"/>
        <v>0</v>
      </c>
      <c r="J857" s="89">
        <f t="shared" si="295"/>
        <v>0</v>
      </c>
    </row>
    <row r="858" spans="1:10" ht="79.8" x14ac:dyDescent="0.25">
      <c r="A858" s="114"/>
      <c r="B858" s="143"/>
      <c r="C858" s="114" t="s">
        <v>302</v>
      </c>
      <c r="D858" s="114" t="s">
        <v>274</v>
      </c>
      <c r="E858" s="113" t="s">
        <v>976</v>
      </c>
      <c r="F858" s="114" t="s">
        <v>281</v>
      </c>
      <c r="G858" s="115" t="s">
        <v>614</v>
      </c>
      <c r="H858" s="89">
        <v>3186.5459999999998</v>
      </c>
      <c r="I858" s="89">
        <v>0</v>
      </c>
      <c r="J858" s="89">
        <v>0</v>
      </c>
    </row>
    <row r="859" spans="1:10" ht="45.6" x14ac:dyDescent="0.25">
      <c r="A859" s="114"/>
      <c r="B859" s="143"/>
      <c r="C859" s="114" t="s">
        <v>302</v>
      </c>
      <c r="D859" s="114" t="s">
        <v>274</v>
      </c>
      <c r="E859" s="113" t="s">
        <v>402</v>
      </c>
      <c r="F859" s="114"/>
      <c r="G859" s="115" t="s">
        <v>678</v>
      </c>
      <c r="H859" s="89">
        <f t="shared" ref="H859:J862" si="296">H860</f>
        <v>200</v>
      </c>
      <c r="I859" s="89">
        <f t="shared" si="296"/>
        <v>200</v>
      </c>
      <c r="J859" s="89">
        <f t="shared" si="296"/>
        <v>200</v>
      </c>
    </row>
    <row r="860" spans="1:10" ht="57" x14ac:dyDescent="0.25">
      <c r="A860" s="114"/>
      <c r="B860" s="143"/>
      <c r="C860" s="114" t="s">
        <v>302</v>
      </c>
      <c r="D860" s="114" t="s">
        <v>274</v>
      </c>
      <c r="E860" s="113" t="s">
        <v>514</v>
      </c>
      <c r="F860" s="114"/>
      <c r="G860" s="115" t="s">
        <v>116</v>
      </c>
      <c r="H860" s="89">
        <f>H861</f>
        <v>200</v>
      </c>
      <c r="I860" s="89">
        <f t="shared" si="296"/>
        <v>200</v>
      </c>
      <c r="J860" s="89">
        <f t="shared" si="296"/>
        <v>200</v>
      </c>
    </row>
    <row r="861" spans="1:10" ht="45.6" x14ac:dyDescent="0.25">
      <c r="A861" s="114"/>
      <c r="B861" s="143"/>
      <c r="C861" s="114" t="s">
        <v>302</v>
      </c>
      <c r="D861" s="114" t="s">
        <v>274</v>
      </c>
      <c r="E861" s="113" t="s">
        <v>825</v>
      </c>
      <c r="F861" s="114"/>
      <c r="G861" s="115" t="s">
        <v>824</v>
      </c>
      <c r="H861" s="89">
        <f t="shared" si="296"/>
        <v>200</v>
      </c>
      <c r="I861" s="89">
        <f t="shared" si="296"/>
        <v>200</v>
      </c>
      <c r="J861" s="89">
        <f t="shared" si="296"/>
        <v>200</v>
      </c>
    </row>
    <row r="862" spans="1:10" ht="45.6" x14ac:dyDescent="0.25">
      <c r="A862" s="114"/>
      <c r="B862" s="143"/>
      <c r="C862" s="114" t="s">
        <v>302</v>
      </c>
      <c r="D862" s="114" t="s">
        <v>274</v>
      </c>
      <c r="E862" s="113" t="s">
        <v>825</v>
      </c>
      <c r="F862" s="124" t="s">
        <v>236</v>
      </c>
      <c r="G862" s="132" t="s">
        <v>648</v>
      </c>
      <c r="H862" s="89">
        <f t="shared" si="296"/>
        <v>200</v>
      </c>
      <c r="I862" s="89">
        <f t="shared" si="296"/>
        <v>200</v>
      </c>
      <c r="J862" s="89">
        <f t="shared" si="296"/>
        <v>200</v>
      </c>
    </row>
    <row r="863" spans="1:10" ht="22.8" x14ac:dyDescent="0.25">
      <c r="A863" s="114"/>
      <c r="B863" s="143"/>
      <c r="C863" s="114" t="s">
        <v>302</v>
      </c>
      <c r="D863" s="114" t="s">
        <v>274</v>
      </c>
      <c r="E863" s="113" t="s">
        <v>825</v>
      </c>
      <c r="F863" s="114" t="s">
        <v>238</v>
      </c>
      <c r="G863" s="115" t="s">
        <v>634</v>
      </c>
      <c r="H863" s="89">
        <v>200</v>
      </c>
      <c r="I863" s="89">
        <v>200</v>
      </c>
      <c r="J863" s="89">
        <v>200</v>
      </c>
    </row>
    <row r="864" spans="1:10" ht="12" x14ac:dyDescent="0.25">
      <c r="A864" s="114"/>
      <c r="B864" s="143"/>
      <c r="C864" s="110">
        <v>11</v>
      </c>
      <c r="D864" s="110" t="s">
        <v>300</v>
      </c>
      <c r="E864" s="110"/>
      <c r="F864" s="111"/>
      <c r="G864" s="112" t="s">
        <v>646</v>
      </c>
      <c r="H864" s="91">
        <f>H865</f>
        <v>9753.9639999999999</v>
      </c>
      <c r="I864" s="91">
        <f t="shared" ref="I864:J865" si="297">I865</f>
        <v>9475.9639999999999</v>
      </c>
      <c r="J864" s="91">
        <f t="shared" si="297"/>
        <v>9475.9639999999999</v>
      </c>
    </row>
    <row r="865" spans="1:10" ht="57" x14ac:dyDescent="0.25">
      <c r="A865" s="114"/>
      <c r="B865" s="143"/>
      <c r="C865" s="113">
        <v>11</v>
      </c>
      <c r="D865" s="113" t="s">
        <v>300</v>
      </c>
      <c r="E865" s="144" t="s">
        <v>399</v>
      </c>
      <c r="F865" s="145"/>
      <c r="G865" s="146" t="s">
        <v>964</v>
      </c>
      <c r="H865" s="147">
        <f>H866</f>
        <v>9753.9639999999999</v>
      </c>
      <c r="I865" s="147">
        <f t="shared" si="297"/>
        <v>9475.9639999999999</v>
      </c>
      <c r="J865" s="147">
        <f t="shared" si="297"/>
        <v>9475.9639999999999</v>
      </c>
    </row>
    <row r="866" spans="1:10" ht="45.6" x14ac:dyDescent="0.25">
      <c r="A866" s="114"/>
      <c r="B866" s="143"/>
      <c r="C866" s="113">
        <v>11</v>
      </c>
      <c r="D866" s="113" t="s">
        <v>300</v>
      </c>
      <c r="E866" s="113" t="s">
        <v>402</v>
      </c>
      <c r="F866" s="114"/>
      <c r="G866" s="115" t="s">
        <v>678</v>
      </c>
      <c r="H866" s="89">
        <f>H871+H867</f>
        <v>9753.9639999999999</v>
      </c>
      <c r="I866" s="89">
        <f t="shared" ref="I866:J866" si="298">I871+I867</f>
        <v>9475.9639999999999</v>
      </c>
      <c r="J866" s="89">
        <f t="shared" si="298"/>
        <v>9475.9639999999999</v>
      </c>
    </row>
    <row r="867" spans="1:10" ht="57" x14ac:dyDescent="0.25">
      <c r="A867" s="114"/>
      <c r="B867" s="143"/>
      <c r="C867" s="113">
        <v>11</v>
      </c>
      <c r="D867" s="113" t="s">
        <v>300</v>
      </c>
      <c r="E867" s="113" t="s">
        <v>514</v>
      </c>
      <c r="F867" s="114"/>
      <c r="G867" s="115" t="s">
        <v>116</v>
      </c>
      <c r="H867" s="89">
        <f>H868</f>
        <v>9475.9639999999999</v>
      </c>
      <c r="I867" s="89">
        <f t="shared" ref="I867:J869" si="299">I868</f>
        <v>9475.9639999999999</v>
      </c>
      <c r="J867" s="89">
        <f t="shared" si="299"/>
        <v>9475.9639999999999</v>
      </c>
    </row>
    <row r="868" spans="1:10" ht="68.400000000000006" x14ac:dyDescent="0.25">
      <c r="A868" s="114"/>
      <c r="B868" s="143"/>
      <c r="C868" s="113">
        <v>11</v>
      </c>
      <c r="D868" s="113" t="s">
        <v>300</v>
      </c>
      <c r="E868" s="113" t="s">
        <v>496</v>
      </c>
      <c r="F868" s="114"/>
      <c r="G868" s="115" t="s">
        <v>1018</v>
      </c>
      <c r="H868" s="89">
        <f>H869</f>
        <v>9475.9639999999999</v>
      </c>
      <c r="I868" s="89">
        <f t="shared" si="299"/>
        <v>9475.9639999999999</v>
      </c>
      <c r="J868" s="89">
        <f t="shared" si="299"/>
        <v>9475.9639999999999</v>
      </c>
    </row>
    <row r="869" spans="1:10" ht="45.6" x14ac:dyDescent="0.25">
      <c r="A869" s="114"/>
      <c r="B869" s="143"/>
      <c r="C869" s="113">
        <v>11</v>
      </c>
      <c r="D869" s="113" t="s">
        <v>300</v>
      </c>
      <c r="E869" s="113" t="s">
        <v>496</v>
      </c>
      <c r="F869" s="119" t="s">
        <v>276</v>
      </c>
      <c r="G869" s="132" t="s">
        <v>635</v>
      </c>
      <c r="H869" s="89">
        <f>H870</f>
        <v>9475.9639999999999</v>
      </c>
      <c r="I869" s="89">
        <f t="shared" si="299"/>
        <v>9475.9639999999999</v>
      </c>
      <c r="J869" s="89">
        <f t="shared" si="299"/>
        <v>9475.9639999999999</v>
      </c>
    </row>
    <row r="870" spans="1:10" ht="79.8" x14ac:dyDescent="0.25">
      <c r="A870" s="114"/>
      <c r="B870" s="143"/>
      <c r="C870" s="113">
        <v>11</v>
      </c>
      <c r="D870" s="113" t="s">
        <v>300</v>
      </c>
      <c r="E870" s="113" t="s">
        <v>496</v>
      </c>
      <c r="F870" s="114" t="s">
        <v>377</v>
      </c>
      <c r="G870" s="115" t="s">
        <v>615</v>
      </c>
      <c r="H870" s="89">
        <v>9475.9639999999999</v>
      </c>
      <c r="I870" s="89">
        <v>9475.9639999999999</v>
      </c>
      <c r="J870" s="89">
        <v>9475.9639999999999</v>
      </c>
    </row>
    <row r="871" spans="1:10" ht="34.200000000000003" x14ac:dyDescent="0.25">
      <c r="A871" s="114"/>
      <c r="B871" s="143"/>
      <c r="C871" s="113">
        <v>11</v>
      </c>
      <c r="D871" s="113" t="s">
        <v>300</v>
      </c>
      <c r="E871" s="113" t="s">
        <v>982</v>
      </c>
      <c r="F871" s="114"/>
      <c r="G871" s="115" t="s">
        <v>826</v>
      </c>
      <c r="H871" s="89">
        <f>H872+H875</f>
        <v>278</v>
      </c>
      <c r="I871" s="89">
        <f t="shared" ref="I871:J871" si="300">I872+I875</f>
        <v>0</v>
      </c>
      <c r="J871" s="89">
        <f t="shared" si="300"/>
        <v>0</v>
      </c>
    </row>
    <row r="872" spans="1:10" ht="102.6" x14ac:dyDescent="0.25">
      <c r="A872" s="114"/>
      <c r="B872" s="143"/>
      <c r="C872" s="113">
        <v>11</v>
      </c>
      <c r="D872" s="113" t="s">
        <v>300</v>
      </c>
      <c r="E872" s="113" t="s">
        <v>983</v>
      </c>
      <c r="F872" s="114"/>
      <c r="G872" s="149" t="s">
        <v>691</v>
      </c>
      <c r="H872" s="89">
        <f t="shared" ref="H872:J873" si="301">H873</f>
        <v>28</v>
      </c>
      <c r="I872" s="89">
        <f t="shared" si="301"/>
        <v>0</v>
      </c>
      <c r="J872" s="89">
        <f t="shared" si="301"/>
        <v>0</v>
      </c>
    </row>
    <row r="873" spans="1:10" ht="45.6" x14ac:dyDescent="0.25">
      <c r="A873" s="114"/>
      <c r="B873" s="143"/>
      <c r="C873" s="113">
        <v>11</v>
      </c>
      <c r="D873" s="113" t="s">
        <v>300</v>
      </c>
      <c r="E873" s="113" t="s">
        <v>983</v>
      </c>
      <c r="F873" s="124" t="s">
        <v>276</v>
      </c>
      <c r="G873" s="132" t="s">
        <v>635</v>
      </c>
      <c r="H873" s="89">
        <f t="shared" si="301"/>
        <v>28</v>
      </c>
      <c r="I873" s="89">
        <f t="shared" si="301"/>
        <v>0</v>
      </c>
      <c r="J873" s="89">
        <f t="shared" si="301"/>
        <v>0</v>
      </c>
    </row>
    <row r="874" spans="1:10" ht="22.8" x14ac:dyDescent="0.25">
      <c r="A874" s="114"/>
      <c r="B874" s="143"/>
      <c r="C874" s="113">
        <v>11</v>
      </c>
      <c r="D874" s="113" t="s">
        <v>300</v>
      </c>
      <c r="E874" s="113" t="s">
        <v>983</v>
      </c>
      <c r="F874" s="114">
        <v>612</v>
      </c>
      <c r="G874" s="115" t="s">
        <v>524</v>
      </c>
      <c r="H874" s="89">
        <v>28</v>
      </c>
      <c r="I874" s="89">
        <v>0</v>
      </c>
      <c r="J874" s="89">
        <v>0</v>
      </c>
    </row>
    <row r="875" spans="1:10" ht="102.6" x14ac:dyDescent="0.25">
      <c r="A875" s="114"/>
      <c r="B875" s="143"/>
      <c r="C875" s="113">
        <v>11</v>
      </c>
      <c r="D875" s="113" t="s">
        <v>300</v>
      </c>
      <c r="E875" s="113" t="s">
        <v>1146</v>
      </c>
      <c r="F875" s="114"/>
      <c r="G875" s="180" t="s">
        <v>1145</v>
      </c>
      <c r="H875" s="89">
        <f>H876</f>
        <v>250</v>
      </c>
      <c r="I875" s="89">
        <f t="shared" ref="I875:I876" si="302">I876</f>
        <v>0</v>
      </c>
      <c r="J875" s="89">
        <f t="shared" ref="J875:J876" si="303">J876</f>
        <v>0</v>
      </c>
    </row>
    <row r="876" spans="1:10" ht="45.6" x14ac:dyDescent="0.25">
      <c r="A876" s="114"/>
      <c r="B876" s="143"/>
      <c r="C876" s="113">
        <v>11</v>
      </c>
      <c r="D876" s="113" t="s">
        <v>300</v>
      </c>
      <c r="E876" s="113" t="s">
        <v>1146</v>
      </c>
      <c r="F876" s="124" t="s">
        <v>276</v>
      </c>
      <c r="G876" s="132" t="s">
        <v>635</v>
      </c>
      <c r="H876" s="89">
        <f>H877</f>
        <v>250</v>
      </c>
      <c r="I876" s="89">
        <f t="shared" si="302"/>
        <v>0</v>
      </c>
      <c r="J876" s="89">
        <f t="shared" si="303"/>
        <v>0</v>
      </c>
    </row>
    <row r="877" spans="1:10" ht="22.8" x14ac:dyDescent="0.25">
      <c r="A877" s="114"/>
      <c r="B877" s="143"/>
      <c r="C877" s="113">
        <v>11</v>
      </c>
      <c r="D877" s="113" t="s">
        <v>300</v>
      </c>
      <c r="E877" s="113" t="s">
        <v>1146</v>
      </c>
      <c r="F877" s="114">
        <v>612</v>
      </c>
      <c r="G877" s="115" t="s">
        <v>524</v>
      </c>
      <c r="H877" s="89">
        <v>250</v>
      </c>
      <c r="I877" s="89">
        <v>0</v>
      </c>
      <c r="J877" s="89">
        <v>0</v>
      </c>
    </row>
    <row r="878" spans="1:10" ht="24" x14ac:dyDescent="0.25">
      <c r="A878" s="114"/>
      <c r="B878" s="143"/>
      <c r="C878" s="143" t="s">
        <v>327</v>
      </c>
      <c r="D878" s="143" t="s">
        <v>228</v>
      </c>
      <c r="E878" s="116"/>
      <c r="F878" s="143"/>
      <c r="G878" s="171" t="s">
        <v>362</v>
      </c>
      <c r="H878" s="128">
        <f t="shared" ref="H878:J881" si="304">H879</f>
        <v>3697.3979999999997</v>
      </c>
      <c r="I878" s="128">
        <f t="shared" si="304"/>
        <v>2889.98</v>
      </c>
      <c r="J878" s="128">
        <f t="shared" si="304"/>
        <v>2889.98</v>
      </c>
    </row>
    <row r="879" spans="1:10" ht="34.200000000000003" x14ac:dyDescent="0.25">
      <c r="A879" s="114"/>
      <c r="B879" s="143"/>
      <c r="C879" s="112" t="s">
        <v>327</v>
      </c>
      <c r="D879" s="112" t="s">
        <v>227</v>
      </c>
      <c r="E879" s="199"/>
      <c r="F879" s="112"/>
      <c r="G879" s="112" t="s">
        <v>37</v>
      </c>
      <c r="H879" s="158">
        <f t="shared" si="304"/>
        <v>3697.3979999999997</v>
      </c>
      <c r="I879" s="158">
        <f t="shared" si="304"/>
        <v>2889.98</v>
      </c>
      <c r="J879" s="158">
        <f t="shared" si="304"/>
        <v>2889.98</v>
      </c>
    </row>
    <row r="880" spans="1:10" ht="57" x14ac:dyDescent="0.25">
      <c r="A880" s="114"/>
      <c r="B880" s="143"/>
      <c r="C880" s="145" t="s">
        <v>327</v>
      </c>
      <c r="D880" s="145" t="s">
        <v>227</v>
      </c>
      <c r="E880" s="144" t="s">
        <v>386</v>
      </c>
      <c r="F880" s="145"/>
      <c r="G880" s="146" t="s">
        <v>748</v>
      </c>
      <c r="H880" s="147">
        <f t="shared" si="304"/>
        <v>3697.3979999999997</v>
      </c>
      <c r="I880" s="147">
        <f t="shared" si="304"/>
        <v>2889.98</v>
      </c>
      <c r="J880" s="147">
        <f t="shared" si="304"/>
        <v>2889.98</v>
      </c>
    </row>
    <row r="881" spans="1:12" ht="68.400000000000006" x14ac:dyDescent="0.25">
      <c r="A881" s="114"/>
      <c r="B881" s="143"/>
      <c r="C881" s="114" t="s">
        <v>327</v>
      </c>
      <c r="D881" s="114" t="s">
        <v>227</v>
      </c>
      <c r="E881" s="113" t="s">
        <v>387</v>
      </c>
      <c r="F881" s="114"/>
      <c r="G881" s="115" t="s">
        <v>749</v>
      </c>
      <c r="H881" s="89">
        <f t="shared" si="304"/>
        <v>3697.3979999999997</v>
      </c>
      <c r="I881" s="89">
        <f t="shared" si="304"/>
        <v>2889.98</v>
      </c>
      <c r="J881" s="89">
        <f t="shared" si="304"/>
        <v>2889.98</v>
      </c>
    </row>
    <row r="882" spans="1:12" ht="114" x14ac:dyDescent="0.25">
      <c r="A882" s="114"/>
      <c r="B882" s="143"/>
      <c r="C882" s="114" t="s">
        <v>327</v>
      </c>
      <c r="D882" s="114" t="s">
        <v>227</v>
      </c>
      <c r="E882" s="113" t="s">
        <v>388</v>
      </c>
      <c r="F882" s="114"/>
      <c r="G882" s="115" t="s">
        <v>753</v>
      </c>
      <c r="H882" s="89">
        <f>H883+H886+H889+H892</f>
        <v>3697.3979999999997</v>
      </c>
      <c r="I882" s="89">
        <f>I883+I886+I889</f>
        <v>2889.98</v>
      </c>
      <c r="J882" s="89">
        <f>J883+J886+J889</f>
        <v>2889.98</v>
      </c>
    </row>
    <row r="883" spans="1:12" ht="45.6" x14ac:dyDescent="0.25">
      <c r="A883" s="114"/>
      <c r="B883" s="143"/>
      <c r="C883" s="114" t="s">
        <v>327</v>
      </c>
      <c r="D883" s="114" t="s">
        <v>227</v>
      </c>
      <c r="E883" s="113" t="s">
        <v>497</v>
      </c>
      <c r="F883" s="114"/>
      <c r="G883" s="200" t="s">
        <v>849</v>
      </c>
      <c r="H883" s="89">
        <f t="shared" ref="H883:J884" si="305">H884</f>
        <v>1680.18</v>
      </c>
      <c r="I883" s="89">
        <f t="shared" si="305"/>
        <v>1680.18</v>
      </c>
      <c r="J883" s="89">
        <f t="shared" si="305"/>
        <v>1680.18</v>
      </c>
    </row>
    <row r="884" spans="1:12" ht="45.6" x14ac:dyDescent="0.25">
      <c r="A884" s="114"/>
      <c r="B884" s="143"/>
      <c r="C884" s="114" t="s">
        <v>327</v>
      </c>
      <c r="D884" s="114" t="s">
        <v>227</v>
      </c>
      <c r="E884" s="113" t="s">
        <v>497</v>
      </c>
      <c r="F884" s="119" t="s">
        <v>276</v>
      </c>
      <c r="G884" s="132" t="s">
        <v>635</v>
      </c>
      <c r="H884" s="89">
        <f t="shared" si="305"/>
        <v>1680.18</v>
      </c>
      <c r="I884" s="89">
        <f t="shared" si="305"/>
        <v>1680.18</v>
      </c>
      <c r="J884" s="89">
        <f t="shared" si="305"/>
        <v>1680.18</v>
      </c>
    </row>
    <row r="885" spans="1:12" ht="45.6" x14ac:dyDescent="0.25">
      <c r="A885" s="114"/>
      <c r="B885" s="143"/>
      <c r="C885" s="114" t="s">
        <v>327</v>
      </c>
      <c r="D885" s="114" t="s">
        <v>227</v>
      </c>
      <c r="E885" s="113" t="s">
        <v>497</v>
      </c>
      <c r="F885" s="114">
        <v>633</v>
      </c>
      <c r="G885" s="115" t="s">
        <v>695</v>
      </c>
      <c r="H885" s="89">
        <v>1680.18</v>
      </c>
      <c r="I885" s="89">
        <v>1680.18</v>
      </c>
      <c r="J885" s="89">
        <v>1680.18</v>
      </c>
    </row>
    <row r="886" spans="1:12" ht="68.400000000000006" x14ac:dyDescent="0.25">
      <c r="A886" s="114"/>
      <c r="B886" s="143"/>
      <c r="C886" s="114" t="s">
        <v>327</v>
      </c>
      <c r="D886" s="114" t="s">
        <v>227</v>
      </c>
      <c r="E886" s="113" t="s">
        <v>498</v>
      </c>
      <c r="F886" s="114"/>
      <c r="G886" s="115" t="s">
        <v>968</v>
      </c>
      <c r="H886" s="89">
        <f t="shared" ref="H886:J887" si="306">H887</f>
        <v>1150.3679999999999</v>
      </c>
      <c r="I886" s="89">
        <f t="shared" si="306"/>
        <v>353.7</v>
      </c>
      <c r="J886" s="89">
        <f t="shared" si="306"/>
        <v>353.7</v>
      </c>
    </row>
    <row r="887" spans="1:12" ht="45.6" x14ac:dyDescent="0.25">
      <c r="A887" s="114"/>
      <c r="B887" s="143"/>
      <c r="C887" s="114" t="s">
        <v>327</v>
      </c>
      <c r="D887" s="114" t="s">
        <v>227</v>
      </c>
      <c r="E887" s="113" t="s">
        <v>498</v>
      </c>
      <c r="F887" s="124" t="s">
        <v>236</v>
      </c>
      <c r="G887" s="132" t="s">
        <v>648</v>
      </c>
      <c r="H887" s="89">
        <f t="shared" si="306"/>
        <v>1150.3679999999999</v>
      </c>
      <c r="I887" s="89">
        <f t="shared" si="306"/>
        <v>353.7</v>
      </c>
      <c r="J887" s="89">
        <f t="shared" si="306"/>
        <v>353.7</v>
      </c>
    </row>
    <row r="888" spans="1:12" ht="22.8" x14ac:dyDescent="0.25">
      <c r="A888" s="114"/>
      <c r="B888" s="143"/>
      <c r="C888" s="114" t="s">
        <v>327</v>
      </c>
      <c r="D888" s="114" t="s">
        <v>227</v>
      </c>
      <c r="E888" s="113" t="s">
        <v>498</v>
      </c>
      <c r="F888" s="114" t="s">
        <v>238</v>
      </c>
      <c r="G888" s="115" t="s">
        <v>634</v>
      </c>
      <c r="H888" s="89">
        <v>1150.3679999999999</v>
      </c>
      <c r="I888" s="89">
        <v>353.7</v>
      </c>
      <c r="J888" s="89">
        <v>353.7</v>
      </c>
    </row>
    <row r="889" spans="1:12" ht="45.6" x14ac:dyDescent="0.25">
      <c r="A889" s="114"/>
      <c r="B889" s="143"/>
      <c r="C889" s="114" t="s">
        <v>327</v>
      </c>
      <c r="D889" s="114" t="s">
        <v>227</v>
      </c>
      <c r="E889" s="113" t="s">
        <v>583</v>
      </c>
      <c r="F889" s="114"/>
      <c r="G889" s="115" t="s">
        <v>754</v>
      </c>
      <c r="H889" s="89">
        <f t="shared" ref="H889:J890" si="307">H890</f>
        <v>856.1</v>
      </c>
      <c r="I889" s="89">
        <f t="shared" si="307"/>
        <v>856.1</v>
      </c>
      <c r="J889" s="89">
        <f t="shared" si="307"/>
        <v>856.1</v>
      </c>
    </row>
    <row r="890" spans="1:12" ht="45.6" x14ac:dyDescent="0.25">
      <c r="A890" s="114"/>
      <c r="B890" s="143"/>
      <c r="C890" s="114" t="s">
        <v>327</v>
      </c>
      <c r="D890" s="114" t="s">
        <v>227</v>
      </c>
      <c r="E890" s="113" t="s">
        <v>583</v>
      </c>
      <c r="F890" s="124" t="s">
        <v>276</v>
      </c>
      <c r="G890" s="132" t="s">
        <v>635</v>
      </c>
      <c r="H890" s="89">
        <f t="shared" si="307"/>
        <v>856.1</v>
      </c>
      <c r="I890" s="89">
        <f t="shared" si="307"/>
        <v>856.1</v>
      </c>
      <c r="J890" s="89">
        <f t="shared" si="307"/>
        <v>856.1</v>
      </c>
    </row>
    <row r="891" spans="1:12" ht="45.6" x14ac:dyDescent="0.25">
      <c r="A891" s="114"/>
      <c r="B891" s="143"/>
      <c r="C891" s="114" t="s">
        <v>327</v>
      </c>
      <c r="D891" s="114" t="s">
        <v>227</v>
      </c>
      <c r="E891" s="113" t="s">
        <v>583</v>
      </c>
      <c r="F891" s="114">
        <v>633</v>
      </c>
      <c r="G891" s="115" t="s">
        <v>695</v>
      </c>
      <c r="H891" s="89">
        <v>856.1</v>
      </c>
      <c r="I891" s="89">
        <v>856.1</v>
      </c>
      <c r="J891" s="89">
        <v>856.1</v>
      </c>
    </row>
    <row r="892" spans="1:12" ht="57" x14ac:dyDescent="0.25">
      <c r="A892" s="114"/>
      <c r="B892" s="143"/>
      <c r="C892" s="114" t="s">
        <v>327</v>
      </c>
      <c r="D892" s="114" t="s">
        <v>227</v>
      </c>
      <c r="E892" s="113" t="s">
        <v>1063</v>
      </c>
      <c r="F892" s="114"/>
      <c r="G892" s="115" t="s">
        <v>1064</v>
      </c>
      <c r="H892" s="89">
        <f>H893</f>
        <v>10.75</v>
      </c>
      <c r="I892" s="89">
        <f t="shared" ref="I892:J893" si="308">I893</f>
        <v>0</v>
      </c>
      <c r="J892" s="89">
        <f t="shared" si="308"/>
        <v>0</v>
      </c>
    </row>
    <row r="893" spans="1:12" ht="45.6" x14ac:dyDescent="0.25">
      <c r="A893" s="114"/>
      <c r="B893" s="143"/>
      <c r="C893" s="114" t="s">
        <v>327</v>
      </c>
      <c r="D893" s="114" t="s">
        <v>227</v>
      </c>
      <c r="E893" s="113" t="s">
        <v>1063</v>
      </c>
      <c r="F893" s="124" t="s">
        <v>276</v>
      </c>
      <c r="G893" s="132" t="s">
        <v>635</v>
      </c>
      <c r="H893" s="89">
        <f>H894</f>
        <v>10.75</v>
      </c>
      <c r="I893" s="89">
        <f t="shared" si="308"/>
        <v>0</v>
      </c>
      <c r="J893" s="89">
        <f t="shared" si="308"/>
        <v>0</v>
      </c>
    </row>
    <row r="894" spans="1:12" ht="45.6" x14ac:dyDescent="0.25">
      <c r="A894" s="114"/>
      <c r="B894" s="143"/>
      <c r="C894" s="114" t="s">
        <v>327</v>
      </c>
      <c r="D894" s="114" t="s">
        <v>227</v>
      </c>
      <c r="E894" s="113" t="s">
        <v>1063</v>
      </c>
      <c r="F894" s="114">
        <v>633</v>
      </c>
      <c r="G894" s="115" t="s">
        <v>695</v>
      </c>
      <c r="H894" s="89">
        <v>10.75</v>
      </c>
      <c r="I894" s="89">
        <v>0</v>
      </c>
      <c r="J894" s="89">
        <v>0</v>
      </c>
    </row>
    <row r="895" spans="1:12" ht="22.8" x14ac:dyDescent="0.25">
      <c r="A895" s="143">
        <v>2</v>
      </c>
      <c r="B895" s="143">
        <v>742</v>
      </c>
      <c r="C895" s="143"/>
      <c r="D895" s="143"/>
      <c r="E895" s="116"/>
      <c r="F895" s="143"/>
      <c r="G895" s="112" t="s">
        <v>999</v>
      </c>
      <c r="H895" s="128">
        <f>H896</f>
        <v>8059.9670000000006</v>
      </c>
      <c r="I895" s="128">
        <f t="shared" ref="I895:J896" si="309">I896</f>
        <v>7711.0420000000004</v>
      </c>
      <c r="J895" s="128">
        <f t="shared" si="309"/>
        <v>7711.0420000000004</v>
      </c>
      <c r="K895" s="136">
        <v>8059.9669999999996</v>
      </c>
      <c r="L895" s="210">
        <f>H895-K895</f>
        <v>0</v>
      </c>
    </row>
    <row r="896" spans="1:12" ht="24" x14ac:dyDescent="0.25">
      <c r="A896" s="143"/>
      <c r="B896" s="143"/>
      <c r="C896" s="143" t="s">
        <v>234</v>
      </c>
      <c r="D896" s="143" t="s">
        <v>228</v>
      </c>
      <c r="E896" s="114"/>
      <c r="F896" s="114"/>
      <c r="G896" s="171" t="s">
        <v>21</v>
      </c>
      <c r="H896" s="128">
        <f>H897</f>
        <v>8059.9670000000006</v>
      </c>
      <c r="I896" s="128">
        <f t="shared" si="309"/>
        <v>7711.0420000000004</v>
      </c>
      <c r="J896" s="128">
        <f t="shared" si="309"/>
        <v>7711.0420000000004</v>
      </c>
    </row>
    <row r="897" spans="1:10" ht="91.2" x14ac:dyDescent="0.25">
      <c r="A897" s="114"/>
      <c r="B897" s="114"/>
      <c r="C897" s="111" t="s">
        <v>234</v>
      </c>
      <c r="D897" s="111" t="s">
        <v>300</v>
      </c>
      <c r="E897" s="110"/>
      <c r="F897" s="111"/>
      <c r="G897" s="112" t="s">
        <v>57</v>
      </c>
      <c r="H897" s="91">
        <f t="shared" ref="H897:J897" si="310">H898</f>
        <v>8059.9670000000006</v>
      </c>
      <c r="I897" s="91">
        <f t="shared" si="310"/>
        <v>7711.0420000000004</v>
      </c>
      <c r="J897" s="91">
        <f t="shared" si="310"/>
        <v>7711.0420000000004</v>
      </c>
    </row>
    <row r="898" spans="1:10" ht="22.8" x14ac:dyDescent="0.25">
      <c r="A898" s="114"/>
      <c r="B898" s="114"/>
      <c r="C898" s="114" t="s">
        <v>234</v>
      </c>
      <c r="D898" s="114" t="s">
        <v>300</v>
      </c>
      <c r="E898" s="113" t="s">
        <v>124</v>
      </c>
      <c r="F898" s="114"/>
      <c r="G898" s="115" t="s">
        <v>66</v>
      </c>
      <c r="H898" s="89">
        <f>H899</f>
        <v>8059.9670000000006</v>
      </c>
      <c r="I898" s="89">
        <f>I899</f>
        <v>7711.0420000000004</v>
      </c>
      <c r="J898" s="89">
        <f>J899</f>
        <v>7711.0420000000004</v>
      </c>
    </row>
    <row r="899" spans="1:10" ht="57" x14ac:dyDescent="0.25">
      <c r="A899" s="114"/>
      <c r="B899" s="114"/>
      <c r="C899" s="114" t="s">
        <v>234</v>
      </c>
      <c r="D899" s="114" t="s">
        <v>300</v>
      </c>
      <c r="E899" s="113" t="s">
        <v>123</v>
      </c>
      <c r="F899" s="114"/>
      <c r="G899" s="115" t="s">
        <v>63</v>
      </c>
      <c r="H899" s="89">
        <f>H900+H909+H914</f>
        <v>8059.9670000000006</v>
      </c>
      <c r="I899" s="89">
        <f t="shared" ref="I899:J899" si="311">I900+I909+I914</f>
        <v>7711.0420000000004</v>
      </c>
      <c r="J899" s="89">
        <f t="shared" si="311"/>
        <v>7711.0420000000004</v>
      </c>
    </row>
    <row r="900" spans="1:10" ht="57" x14ac:dyDescent="0.25">
      <c r="A900" s="114"/>
      <c r="B900" s="114"/>
      <c r="C900" s="114" t="s">
        <v>234</v>
      </c>
      <c r="D900" s="114" t="s">
        <v>300</v>
      </c>
      <c r="E900" s="113" t="s">
        <v>764</v>
      </c>
      <c r="F900" s="114"/>
      <c r="G900" s="115" t="s">
        <v>957</v>
      </c>
      <c r="H900" s="89">
        <f>H901+H905+H907</f>
        <v>2091.752</v>
      </c>
      <c r="I900" s="89">
        <f t="shared" ref="I900:J900" si="312">I901+I905+I907</f>
        <v>2014.9560000000001</v>
      </c>
      <c r="J900" s="89">
        <f t="shared" si="312"/>
        <v>2014.9560000000001</v>
      </c>
    </row>
    <row r="901" spans="1:10" ht="102.6" x14ac:dyDescent="0.25">
      <c r="A901" s="114"/>
      <c r="B901" s="114"/>
      <c r="C901" s="114" t="s">
        <v>234</v>
      </c>
      <c r="D901" s="114" t="s">
        <v>300</v>
      </c>
      <c r="E901" s="113" t="s">
        <v>764</v>
      </c>
      <c r="F901" s="124" t="s">
        <v>537</v>
      </c>
      <c r="G901" s="132" t="s">
        <v>538</v>
      </c>
      <c r="H901" s="89">
        <f>H902+H903+H904</f>
        <v>2086.2089999999998</v>
      </c>
      <c r="I901" s="89">
        <f>I902+I903+I904</f>
        <v>2014.9560000000001</v>
      </c>
      <c r="J901" s="89">
        <f>J902+J903+J904</f>
        <v>2014.9560000000001</v>
      </c>
    </row>
    <row r="902" spans="1:10" ht="34.200000000000003" x14ac:dyDescent="0.25">
      <c r="A902" s="114"/>
      <c r="B902" s="114"/>
      <c r="C902" s="114" t="s">
        <v>234</v>
      </c>
      <c r="D902" s="114" t="s">
        <v>300</v>
      </c>
      <c r="E902" s="113" t="s">
        <v>764</v>
      </c>
      <c r="F902" s="133" t="s">
        <v>539</v>
      </c>
      <c r="G902" s="134" t="s">
        <v>170</v>
      </c>
      <c r="H902" s="89">
        <v>1202.3119999999999</v>
      </c>
      <c r="I902" s="89">
        <v>1147.586</v>
      </c>
      <c r="J902" s="89">
        <v>1147.586</v>
      </c>
    </row>
    <row r="903" spans="1:10" ht="57" x14ac:dyDescent="0.25">
      <c r="A903" s="114"/>
      <c r="B903" s="114"/>
      <c r="C903" s="114" t="s">
        <v>234</v>
      </c>
      <c r="D903" s="114" t="s">
        <v>300</v>
      </c>
      <c r="E903" s="113" t="s">
        <v>764</v>
      </c>
      <c r="F903" s="133" t="s">
        <v>540</v>
      </c>
      <c r="G903" s="134" t="s">
        <v>171</v>
      </c>
      <c r="H903" s="89">
        <v>400</v>
      </c>
      <c r="I903" s="89">
        <v>400</v>
      </c>
      <c r="J903" s="89">
        <v>400</v>
      </c>
    </row>
    <row r="904" spans="1:10" ht="68.400000000000006" x14ac:dyDescent="0.25">
      <c r="A904" s="114"/>
      <c r="B904" s="114"/>
      <c r="C904" s="114" t="s">
        <v>234</v>
      </c>
      <c r="D904" s="114" t="s">
        <v>300</v>
      </c>
      <c r="E904" s="113" t="s">
        <v>764</v>
      </c>
      <c r="F904" s="133">
        <v>129</v>
      </c>
      <c r="G904" s="134" t="s">
        <v>172</v>
      </c>
      <c r="H904" s="89">
        <v>483.89699999999999</v>
      </c>
      <c r="I904" s="89">
        <v>467.37</v>
      </c>
      <c r="J904" s="89">
        <v>467.37</v>
      </c>
    </row>
    <row r="905" spans="1:10" ht="45.6" x14ac:dyDescent="0.25">
      <c r="A905" s="114"/>
      <c r="B905" s="114"/>
      <c r="C905" s="114" t="s">
        <v>234</v>
      </c>
      <c r="D905" s="114" t="s">
        <v>300</v>
      </c>
      <c r="E905" s="113" t="s">
        <v>764</v>
      </c>
      <c r="F905" s="124" t="s">
        <v>236</v>
      </c>
      <c r="G905" s="132" t="s">
        <v>648</v>
      </c>
      <c r="H905" s="89">
        <f>H906</f>
        <v>3.8879999999999999</v>
      </c>
      <c r="I905" s="89">
        <f t="shared" ref="I905:J905" si="313">I906</f>
        <v>0</v>
      </c>
      <c r="J905" s="89">
        <f t="shared" si="313"/>
        <v>0</v>
      </c>
    </row>
    <row r="906" spans="1:10" ht="22.8" x14ac:dyDescent="0.25">
      <c r="A906" s="114"/>
      <c r="B906" s="114"/>
      <c r="C906" s="114" t="s">
        <v>234</v>
      </c>
      <c r="D906" s="114" t="s">
        <v>300</v>
      </c>
      <c r="E906" s="113" t="s">
        <v>764</v>
      </c>
      <c r="F906" s="114" t="s">
        <v>238</v>
      </c>
      <c r="G906" s="115" t="s">
        <v>634</v>
      </c>
      <c r="H906" s="89">
        <v>3.8879999999999999</v>
      </c>
      <c r="I906" s="89">
        <v>0</v>
      </c>
      <c r="J906" s="89">
        <v>0</v>
      </c>
    </row>
    <row r="907" spans="1:10" ht="22.8" x14ac:dyDescent="0.25">
      <c r="A907" s="114"/>
      <c r="B907" s="114"/>
      <c r="C907" s="114" t="s">
        <v>234</v>
      </c>
      <c r="D907" s="114" t="s">
        <v>300</v>
      </c>
      <c r="E907" s="113" t="s">
        <v>764</v>
      </c>
      <c r="F907" s="124" t="s">
        <v>242</v>
      </c>
      <c r="G907" s="132" t="s">
        <v>243</v>
      </c>
      <c r="H907" s="89">
        <f>H908</f>
        <v>1.655</v>
      </c>
      <c r="I907" s="89">
        <f t="shared" ref="I907:J907" si="314">I908</f>
        <v>0</v>
      </c>
      <c r="J907" s="89">
        <f t="shared" si="314"/>
        <v>0</v>
      </c>
    </row>
    <row r="908" spans="1:10" x14ac:dyDescent="0.25">
      <c r="A908" s="114"/>
      <c r="B908" s="114"/>
      <c r="C908" s="114" t="s">
        <v>234</v>
      </c>
      <c r="D908" s="114" t="s">
        <v>300</v>
      </c>
      <c r="E908" s="113" t="s">
        <v>764</v>
      </c>
      <c r="F908" s="114">
        <v>853</v>
      </c>
      <c r="G908" s="115" t="s">
        <v>687</v>
      </c>
      <c r="H908" s="89">
        <v>1.655</v>
      </c>
      <c r="I908" s="89">
        <v>0</v>
      </c>
      <c r="J908" s="89">
        <v>0</v>
      </c>
    </row>
    <row r="909" spans="1:10" ht="79.8" x14ac:dyDescent="0.25">
      <c r="A909" s="114"/>
      <c r="B909" s="114"/>
      <c r="C909" s="114" t="s">
        <v>234</v>
      </c>
      <c r="D909" s="114" t="s">
        <v>300</v>
      </c>
      <c r="E909" s="113" t="s">
        <v>763</v>
      </c>
      <c r="F909" s="133"/>
      <c r="G909" s="149" t="s">
        <v>639</v>
      </c>
      <c r="H909" s="89">
        <f>H910</f>
        <v>4576.7049999999999</v>
      </c>
      <c r="I909" s="89">
        <f>I910</f>
        <v>4304.576</v>
      </c>
      <c r="J909" s="89">
        <f>J910</f>
        <v>4304.576</v>
      </c>
    </row>
    <row r="910" spans="1:10" ht="102.6" x14ac:dyDescent="0.25">
      <c r="A910" s="114"/>
      <c r="B910" s="114"/>
      <c r="C910" s="114" t="s">
        <v>234</v>
      </c>
      <c r="D910" s="114" t="s">
        <v>300</v>
      </c>
      <c r="E910" s="113" t="s">
        <v>763</v>
      </c>
      <c r="F910" s="124" t="s">
        <v>537</v>
      </c>
      <c r="G910" s="132" t="s">
        <v>538</v>
      </c>
      <c r="H910" s="89">
        <f>H911+H912+H913</f>
        <v>4576.7049999999999</v>
      </c>
      <c r="I910" s="89">
        <f>I911+I912+I913</f>
        <v>4304.576</v>
      </c>
      <c r="J910" s="89">
        <f>J911+J912+J913</f>
        <v>4304.576</v>
      </c>
    </row>
    <row r="911" spans="1:10" ht="34.200000000000003" x14ac:dyDescent="0.25">
      <c r="A911" s="114"/>
      <c r="B911" s="114"/>
      <c r="C911" s="114" t="s">
        <v>234</v>
      </c>
      <c r="D911" s="114" t="s">
        <v>300</v>
      </c>
      <c r="E911" s="113" t="s">
        <v>763</v>
      </c>
      <c r="F911" s="133" t="s">
        <v>539</v>
      </c>
      <c r="G911" s="134" t="s">
        <v>170</v>
      </c>
      <c r="H911" s="89">
        <v>2613.9360000000001</v>
      </c>
      <c r="I911" s="89">
        <v>2506.1260000000002</v>
      </c>
      <c r="J911" s="89">
        <v>2506.1260000000002</v>
      </c>
    </row>
    <row r="912" spans="1:10" ht="57" x14ac:dyDescent="0.25">
      <c r="A912" s="114"/>
      <c r="B912" s="114"/>
      <c r="C912" s="114" t="s">
        <v>234</v>
      </c>
      <c r="D912" s="114" t="s">
        <v>300</v>
      </c>
      <c r="E912" s="113" t="s">
        <v>763</v>
      </c>
      <c r="F912" s="133" t="s">
        <v>540</v>
      </c>
      <c r="G912" s="134" t="s">
        <v>171</v>
      </c>
      <c r="H912" s="89">
        <v>927.2</v>
      </c>
      <c r="I912" s="89">
        <v>800</v>
      </c>
      <c r="J912" s="89">
        <v>800</v>
      </c>
    </row>
    <row r="913" spans="1:12" ht="68.400000000000006" x14ac:dyDescent="0.25">
      <c r="A913" s="114"/>
      <c r="B913" s="114"/>
      <c r="C913" s="114" t="s">
        <v>234</v>
      </c>
      <c r="D913" s="114" t="s">
        <v>300</v>
      </c>
      <c r="E913" s="113" t="s">
        <v>763</v>
      </c>
      <c r="F913" s="133">
        <v>129</v>
      </c>
      <c r="G913" s="134" t="s">
        <v>172</v>
      </c>
      <c r="H913" s="89">
        <v>1035.569</v>
      </c>
      <c r="I913" s="89">
        <v>998.45</v>
      </c>
      <c r="J913" s="89">
        <v>998.45</v>
      </c>
    </row>
    <row r="914" spans="1:12" ht="71.25" customHeight="1" x14ac:dyDescent="0.25">
      <c r="A914" s="114"/>
      <c r="B914" s="114"/>
      <c r="C914" s="114" t="s">
        <v>234</v>
      </c>
      <c r="D914" s="114" t="s">
        <v>300</v>
      </c>
      <c r="E914" s="113" t="s">
        <v>1068</v>
      </c>
      <c r="F914" s="133"/>
      <c r="G914" s="134" t="s">
        <v>1069</v>
      </c>
      <c r="H914" s="89">
        <f>H915</f>
        <v>1391.51</v>
      </c>
      <c r="I914" s="89">
        <f t="shared" ref="I914:J914" si="315">I915</f>
        <v>1391.51</v>
      </c>
      <c r="J914" s="89">
        <f t="shared" si="315"/>
        <v>1391.51</v>
      </c>
    </row>
    <row r="915" spans="1:12" ht="102.6" x14ac:dyDescent="0.25">
      <c r="A915" s="114"/>
      <c r="B915" s="114"/>
      <c r="C915" s="114" t="s">
        <v>234</v>
      </c>
      <c r="D915" s="114" t="s">
        <v>300</v>
      </c>
      <c r="E915" s="113" t="s">
        <v>1068</v>
      </c>
      <c r="F915" s="124" t="s">
        <v>537</v>
      </c>
      <c r="G915" s="132" t="s">
        <v>538</v>
      </c>
      <c r="H915" s="89">
        <f>H916+H917</f>
        <v>1391.51</v>
      </c>
      <c r="I915" s="89">
        <f t="shared" ref="I915:J915" si="316">I916+I917</f>
        <v>1391.51</v>
      </c>
      <c r="J915" s="89">
        <f t="shared" si="316"/>
        <v>1391.51</v>
      </c>
    </row>
    <row r="916" spans="1:12" ht="34.200000000000003" x14ac:dyDescent="0.25">
      <c r="A916" s="114"/>
      <c r="B916" s="114"/>
      <c r="C916" s="114" t="s">
        <v>234</v>
      </c>
      <c r="D916" s="114" t="s">
        <v>300</v>
      </c>
      <c r="E916" s="113" t="s">
        <v>1068</v>
      </c>
      <c r="F916" s="133" t="s">
        <v>539</v>
      </c>
      <c r="G916" s="134" t="s">
        <v>170</v>
      </c>
      <c r="H916" s="89">
        <v>1068.748</v>
      </c>
      <c r="I916" s="89">
        <v>1068.748</v>
      </c>
      <c r="J916" s="89">
        <v>1068.748</v>
      </c>
    </row>
    <row r="917" spans="1:12" ht="68.400000000000006" x14ac:dyDescent="0.25">
      <c r="A917" s="114"/>
      <c r="B917" s="114"/>
      <c r="C917" s="114" t="s">
        <v>234</v>
      </c>
      <c r="D917" s="114" t="s">
        <v>300</v>
      </c>
      <c r="E917" s="113" t="s">
        <v>1068</v>
      </c>
      <c r="F917" s="133">
        <v>129</v>
      </c>
      <c r="G917" s="134" t="s">
        <v>172</v>
      </c>
      <c r="H917" s="89">
        <v>322.762</v>
      </c>
      <c r="I917" s="89">
        <v>322.762</v>
      </c>
      <c r="J917" s="89">
        <v>322.762</v>
      </c>
    </row>
    <row r="918" spans="1:12" ht="60" x14ac:dyDescent="0.25">
      <c r="A918" s="143">
        <v>3</v>
      </c>
      <c r="B918" s="143">
        <v>619</v>
      </c>
      <c r="C918" s="114"/>
      <c r="D918" s="114"/>
      <c r="E918" s="113"/>
      <c r="F918" s="114"/>
      <c r="G918" s="171" t="s">
        <v>1029</v>
      </c>
      <c r="H918" s="128">
        <f>H919+H951</f>
        <v>24097.531999999999</v>
      </c>
      <c r="I918" s="128">
        <f>I919+I951</f>
        <v>25704.432000000001</v>
      </c>
      <c r="J918" s="128">
        <f>J919+J951</f>
        <v>69368.932000000001</v>
      </c>
      <c r="K918" s="136">
        <v>24097.531999999999</v>
      </c>
      <c r="L918" s="210">
        <f>H918-K918</f>
        <v>0</v>
      </c>
    </row>
    <row r="919" spans="1:12" ht="24" x14ac:dyDescent="0.25">
      <c r="A919" s="114"/>
      <c r="B919" s="143"/>
      <c r="C919" s="143" t="s">
        <v>234</v>
      </c>
      <c r="D919" s="143" t="s">
        <v>228</v>
      </c>
      <c r="E919" s="116"/>
      <c r="F919" s="143"/>
      <c r="G919" s="171" t="s">
        <v>21</v>
      </c>
      <c r="H919" s="128">
        <f t="shared" ref="H919:J920" si="317">H920</f>
        <v>19885.995999999999</v>
      </c>
      <c r="I919" s="128">
        <f t="shared" si="317"/>
        <v>20598.696</v>
      </c>
      <c r="J919" s="128">
        <f t="shared" si="317"/>
        <v>20598.696</v>
      </c>
    </row>
    <row r="920" spans="1:12" ht="34.200000000000003" x14ac:dyDescent="0.25">
      <c r="A920" s="114"/>
      <c r="B920" s="143"/>
      <c r="C920" s="112" t="s">
        <v>234</v>
      </c>
      <c r="D920" s="112" t="s">
        <v>23</v>
      </c>
      <c r="E920" s="199"/>
      <c r="F920" s="112"/>
      <c r="G920" s="112" t="s">
        <v>24</v>
      </c>
      <c r="H920" s="158">
        <f>H921</f>
        <v>19885.995999999999</v>
      </c>
      <c r="I920" s="158">
        <f t="shared" si="317"/>
        <v>20598.696</v>
      </c>
      <c r="J920" s="158">
        <f t="shared" si="317"/>
        <v>20598.696</v>
      </c>
    </row>
    <row r="921" spans="1:12" ht="57" x14ac:dyDescent="0.25">
      <c r="A921" s="114"/>
      <c r="B921" s="114"/>
      <c r="C921" s="145" t="s">
        <v>234</v>
      </c>
      <c r="D921" s="145" t="s">
        <v>23</v>
      </c>
      <c r="E921" s="144" t="s">
        <v>780</v>
      </c>
      <c r="F921" s="145"/>
      <c r="G921" s="146" t="s">
        <v>782</v>
      </c>
      <c r="H921" s="147">
        <f>H922+H938</f>
        <v>19885.995999999999</v>
      </c>
      <c r="I921" s="147">
        <f t="shared" ref="I921:J921" si="318">I922+I938</f>
        <v>20598.696</v>
      </c>
      <c r="J921" s="147">
        <f t="shared" si="318"/>
        <v>20598.696</v>
      </c>
    </row>
    <row r="922" spans="1:12" ht="57" x14ac:dyDescent="0.25">
      <c r="A922" s="114"/>
      <c r="B922" s="114"/>
      <c r="C922" s="114" t="s">
        <v>234</v>
      </c>
      <c r="D922" s="114" t="s">
        <v>23</v>
      </c>
      <c r="E922" s="113" t="s">
        <v>788</v>
      </c>
      <c r="F922" s="114"/>
      <c r="G922" s="115" t="s">
        <v>787</v>
      </c>
      <c r="H922" s="89">
        <f>H923+H934</f>
        <v>1675.105</v>
      </c>
      <c r="I922" s="89">
        <f t="shared" ref="I922:J922" si="319">I923+I934</f>
        <v>2387.8049999999998</v>
      </c>
      <c r="J922" s="89">
        <f t="shared" si="319"/>
        <v>2387.8049999999998</v>
      </c>
    </row>
    <row r="923" spans="1:12" ht="45.6" x14ac:dyDescent="0.25">
      <c r="A923" s="114"/>
      <c r="B923" s="114"/>
      <c r="C923" s="114" t="s">
        <v>234</v>
      </c>
      <c r="D923" s="114" t="s">
        <v>23</v>
      </c>
      <c r="E923" s="113" t="s">
        <v>790</v>
      </c>
      <c r="F923" s="114"/>
      <c r="G923" s="115" t="s">
        <v>789</v>
      </c>
      <c r="H923" s="89">
        <f>H924+H930+H927</f>
        <v>846.6049999999999</v>
      </c>
      <c r="I923" s="89">
        <f t="shared" ref="I923:J923" si="320">I924+I930+I927</f>
        <v>2059.3049999999998</v>
      </c>
      <c r="J923" s="89">
        <f t="shared" si="320"/>
        <v>2059.3049999999998</v>
      </c>
    </row>
    <row r="924" spans="1:12" ht="45.6" x14ac:dyDescent="0.25">
      <c r="A924" s="114"/>
      <c r="B924" s="114"/>
      <c r="C924" s="114" t="s">
        <v>234</v>
      </c>
      <c r="D924" s="114" t="s">
        <v>23</v>
      </c>
      <c r="E924" s="113" t="s">
        <v>792</v>
      </c>
      <c r="F924" s="114"/>
      <c r="G924" s="115" t="s">
        <v>791</v>
      </c>
      <c r="H924" s="89">
        <f t="shared" ref="H924:J925" si="321">H925</f>
        <v>281.5</v>
      </c>
      <c r="I924" s="89">
        <f t="shared" si="321"/>
        <v>269.5</v>
      </c>
      <c r="J924" s="89">
        <f t="shared" si="321"/>
        <v>269.5</v>
      </c>
    </row>
    <row r="925" spans="1:12" ht="45.6" x14ac:dyDescent="0.25">
      <c r="A925" s="114"/>
      <c r="B925" s="114"/>
      <c r="C925" s="114" t="s">
        <v>234</v>
      </c>
      <c r="D925" s="114" t="s">
        <v>23</v>
      </c>
      <c r="E925" s="113" t="s">
        <v>792</v>
      </c>
      <c r="F925" s="124" t="s">
        <v>236</v>
      </c>
      <c r="G925" s="132" t="s">
        <v>648</v>
      </c>
      <c r="H925" s="89">
        <f t="shared" si="321"/>
        <v>281.5</v>
      </c>
      <c r="I925" s="89">
        <f t="shared" si="321"/>
        <v>269.5</v>
      </c>
      <c r="J925" s="89">
        <f t="shared" si="321"/>
        <v>269.5</v>
      </c>
    </row>
    <row r="926" spans="1:12" ht="22.8" x14ac:dyDescent="0.25">
      <c r="A926" s="114"/>
      <c r="B926" s="114"/>
      <c r="C926" s="114" t="s">
        <v>234</v>
      </c>
      <c r="D926" s="114" t="s">
        <v>23</v>
      </c>
      <c r="E926" s="113" t="s">
        <v>792</v>
      </c>
      <c r="F926" s="114" t="s">
        <v>238</v>
      </c>
      <c r="G926" s="115" t="s">
        <v>634</v>
      </c>
      <c r="H926" s="89">
        <v>281.5</v>
      </c>
      <c r="I926" s="89">
        <v>269.5</v>
      </c>
      <c r="J926" s="89">
        <v>269.5</v>
      </c>
    </row>
    <row r="927" spans="1:12" ht="57" x14ac:dyDescent="0.25">
      <c r="A927" s="114"/>
      <c r="B927" s="114"/>
      <c r="C927" s="114" t="s">
        <v>234</v>
      </c>
      <c r="D927" s="114" t="s">
        <v>23</v>
      </c>
      <c r="E927" s="113" t="s">
        <v>807</v>
      </c>
      <c r="F927" s="114"/>
      <c r="G927" s="115" t="s">
        <v>793</v>
      </c>
      <c r="H927" s="89">
        <f>H928</f>
        <v>78.8</v>
      </c>
      <c r="I927" s="89">
        <f t="shared" ref="I927:J928" si="322">I928</f>
        <v>78.8</v>
      </c>
      <c r="J927" s="89">
        <f t="shared" si="322"/>
        <v>78.8</v>
      </c>
    </row>
    <row r="928" spans="1:12" ht="45.6" x14ac:dyDescent="0.25">
      <c r="A928" s="114"/>
      <c r="B928" s="114"/>
      <c r="C928" s="114" t="s">
        <v>234</v>
      </c>
      <c r="D928" s="114" t="s">
        <v>23</v>
      </c>
      <c r="E928" s="113" t="s">
        <v>807</v>
      </c>
      <c r="F928" s="124" t="s">
        <v>236</v>
      </c>
      <c r="G928" s="132" t="s">
        <v>648</v>
      </c>
      <c r="H928" s="89">
        <f>H929</f>
        <v>78.8</v>
      </c>
      <c r="I928" s="89">
        <f t="shared" si="322"/>
        <v>78.8</v>
      </c>
      <c r="J928" s="89">
        <f t="shared" si="322"/>
        <v>78.8</v>
      </c>
    </row>
    <row r="929" spans="1:12" ht="22.8" x14ac:dyDescent="0.25">
      <c r="A929" s="114"/>
      <c r="B929" s="114"/>
      <c r="C929" s="114" t="s">
        <v>234</v>
      </c>
      <c r="D929" s="114" t="s">
        <v>23</v>
      </c>
      <c r="E929" s="113" t="s">
        <v>807</v>
      </c>
      <c r="F929" s="114" t="s">
        <v>238</v>
      </c>
      <c r="G929" s="115" t="s">
        <v>634</v>
      </c>
      <c r="H929" s="89">
        <v>78.8</v>
      </c>
      <c r="I929" s="89">
        <v>78.8</v>
      </c>
      <c r="J929" s="89">
        <v>78.8</v>
      </c>
    </row>
    <row r="930" spans="1:12" x14ac:dyDescent="0.25">
      <c r="A930" s="114"/>
      <c r="B930" s="114"/>
      <c r="C930" s="114" t="s">
        <v>234</v>
      </c>
      <c r="D930" s="114" t="s">
        <v>23</v>
      </c>
      <c r="E930" s="113" t="s">
        <v>806</v>
      </c>
      <c r="F930" s="114"/>
      <c r="G930" s="115" t="s">
        <v>805</v>
      </c>
      <c r="H930" s="89">
        <f>H931</f>
        <v>486.30499999999995</v>
      </c>
      <c r="I930" s="89">
        <f t="shared" ref="I930:J930" si="323">I931</f>
        <v>1711.0049999999999</v>
      </c>
      <c r="J930" s="89">
        <f t="shared" si="323"/>
        <v>1711.0049999999999</v>
      </c>
    </row>
    <row r="931" spans="1:12" ht="45.6" x14ac:dyDescent="0.25">
      <c r="A931" s="114"/>
      <c r="B931" s="114"/>
      <c r="C931" s="114" t="s">
        <v>234</v>
      </c>
      <c r="D931" s="114" t="s">
        <v>23</v>
      </c>
      <c r="E931" s="113" t="s">
        <v>806</v>
      </c>
      <c r="F931" s="124" t="s">
        <v>236</v>
      </c>
      <c r="G931" s="132" t="s">
        <v>648</v>
      </c>
      <c r="H931" s="89">
        <f>H933+H932</f>
        <v>486.30499999999995</v>
      </c>
      <c r="I931" s="89">
        <f t="shared" ref="I931:J931" si="324">I933+I932</f>
        <v>1711.0049999999999</v>
      </c>
      <c r="J931" s="89">
        <f t="shared" si="324"/>
        <v>1711.0049999999999</v>
      </c>
    </row>
    <row r="932" spans="1:12" ht="22.8" x14ac:dyDescent="0.25">
      <c r="A932" s="114"/>
      <c r="B932" s="114"/>
      <c r="C932" s="114" t="s">
        <v>234</v>
      </c>
      <c r="D932" s="114" t="s">
        <v>23</v>
      </c>
      <c r="E932" s="113" t="s">
        <v>806</v>
      </c>
      <c r="F932" s="114" t="s">
        <v>238</v>
      </c>
      <c r="G932" s="115" t="s">
        <v>634</v>
      </c>
      <c r="H932" s="89">
        <v>157.62899999999999</v>
      </c>
      <c r="I932" s="89">
        <v>157.62899999999999</v>
      </c>
      <c r="J932" s="89">
        <v>157.62899999999999</v>
      </c>
    </row>
    <row r="933" spans="1:12" ht="22.8" x14ac:dyDescent="0.25">
      <c r="A933" s="114"/>
      <c r="B933" s="114"/>
      <c r="C933" s="114" t="s">
        <v>234</v>
      </c>
      <c r="D933" s="114" t="s">
        <v>23</v>
      </c>
      <c r="E933" s="113" t="s">
        <v>806</v>
      </c>
      <c r="F933" s="114">
        <v>247</v>
      </c>
      <c r="G933" s="115" t="s">
        <v>673</v>
      </c>
      <c r="H933" s="89">
        <v>328.67599999999999</v>
      </c>
      <c r="I933" s="89">
        <v>1553.376</v>
      </c>
      <c r="J933" s="89">
        <v>1553.376</v>
      </c>
    </row>
    <row r="934" spans="1:12" ht="34.200000000000003" x14ac:dyDescent="0.25">
      <c r="A934" s="114"/>
      <c r="B934" s="114"/>
      <c r="C934" s="114" t="s">
        <v>234</v>
      </c>
      <c r="D934" s="114" t="s">
        <v>23</v>
      </c>
      <c r="E934" s="113" t="s">
        <v>809</v>
      </c>
      <c r="F934" s="114"/>
      <c r="G934" s="115" t="s">
        <v>808</v>
      </c>
      <c r="H934" s="89">
        <f>H935</f>
        <v>828.5</v>
      </c>
      <c r="I934" s="89">
        <f t="shared" ref="I934:J936" si="325">I935</f>
        <v>328.5</v>
      </c>
      <c r="J934" s="89">
        <f t="shared" si="325"/>
        <v>328.5</v>
      </c>
    </row>
    <row r="935" spans="1:12" ht="34.200000000000003" x14ac:dyDescent="0.25">
      <c r="A935" s="114"/>
      <c r="B935" s="114"/>
      <c r="C935" s="114" t="s">
        <v>234</v>
      </c>
      <c r="D935" s="114" t="s">
        <v>23</v>
      </c>
      <c r="E935" s="113" t="s">
        <v>810</v>
      </c>
      <c r="F935" s="114"/>
      <c r="G935" s="115" t="s">
        <v>958</v>
      </c>
      <c r="H935" s="89">
        <f>H936</f>
        <v>828.5</v>
      </c>
      <c r="I935" s="89">
        <f t="shared" si="325"/>
        <v>328.5</v>
      </c>
      <c r="J935" s="89">
        <f t="shared" si="325"/>
        <v>328.5</v>
      </c>
    </row>
    <row r="936" spans="1:12" ht="45.6" x14ac:dyDescent="0.25">
      <c r="A936" s="114"/>
      <c r="B936" s="114"/>
      <c r="C936" s="114" t="s">
        <v>234</v>
      </c>
      <c r="D936" s="114" t="s">
        <v>23</v>
      </c>
      <c r="E936" s="113" t="s">
        <v>810</v>
      </c>
      <c r="F936" s="124" t="s">
        <v>236</v>
      </c>
      <c r="G936" s="132" t="s">
        <v>648</v>
      </c>
      <c r="H936" s="89">
        <f>H937</f>
        <v>828.5</v>
      </c>
      <c r="I936" s="89">
        <f t="shared" si="325"/>
        <v>328.5</v>
      </c>
      <c r="J936" s="89">
        <f t="shared" si="325"/>
        <v>328.5</v>
      </c>
    </row>
    <row r="937" spans="1:12" ht="22.8" x14ac:dyDescent="0.25">
      <c r="A937" s="114"/>
      <c r="B937" s="114"/>
      <c r="C937" s="114" t="s">
        <v>234</v>
      </c>
      <c r="D937" s="114" t="s">
        <v>23</v>
      </c>
      <c r="E937" s="113" t="s">
        <v>810</v>
      </c>
      <c r="F937" s="114" t="s">
        <v>238</v>
      </c>
      <c r="G937" s="115" t="s">
        <v>634</v>
      </c>
      <c r="H937" s="89">
        <v>828.5</v>
      </c>
      <c r="I937" s="89">
        <v>328.5</v>
      </c>
      <c r="J937" s="89">
        <v>328.5</v>
      </c>
    </row>
    <row r="938" spans="1:12" ht="22.8" x14ac:dyDescent="0.25">
      <c r="A938" s="114"/>
      <c r="B938" s="114"/>
      <c r="C938" s="114" t="s">
        <v>234</v>
      </c>
      <c r="D938" s="114" t="s">
        <v>23</v>
      </c>
      <c r="E938" s="113" t="s">
        <v>783</v>
      </c>
      <c r="F938" s="114"/>
      <c r="G938" s="115" t="s">
        <v>697</v>
      </c>
      <c r="H938" s="89">
        <f>H939</f>
        <v>18210.891</v>
      </c>
      <c r="I938" s="89">
        <f>I939</f>
        <v>18210.891</v>
      </c>
      <c r="J938" s="89">
        <f>J939</f>
        <v>18210.891</v>
      </c>
      <c r="K938" s="136">
        <v>18210.891</v>
      </c>
      <c r="L938" s="210">
        <f>K938-H938</f>
        <v>0</v>
      </c>
    </row>
    <row r="939" spans="1:12" ht="57" x14ac:dyDescent="0.25">
      <c r="A939" s="114"/>
      <c r="B939" s="114"/>
      <c r="C939" s="114" t="s">
        <v>234</v>
      </c>
      <c r="D939" s="114" t="s">
        <v>23</v>
      </c>
      <c r="E939" s="113" t="s">
        <v>991</v>
      </c>
      <c r="F939" s="114"/>
      <c r="G939" s="115" t="s">
        <v>784</v>
      </c>
      <c r="H939" s="89">
        <f>H940+H947</f>
        <v>18210.891</v>
      </c>
      <c r="I939" s="89">
        <f t="shared" ref="I939:J939" si="326">I940+I947</f>
        <v>18210.891</v>
      </c>
      <c r="J939" s="89">
        <f t="shared" si="326"/>
        <v>18210.891</v>
      </c>
    </row>
    <row r="940" spans="1:12" ht="57" x14ac:dyDescent="0.25">
      <c r="A940" s="114"/>
      <c r="B940" s="114"/>
      <c r="C940" s="114" t="s">
        <v>234</v>
      </c>
      <c r="D940" s="114" t="s">
        <v>23</v>
      </c>
      <c r="E940" s="113" t="s">
        <v>785</v>
      </c>
      <c r="F940" s="114"/>
      <c r="G940" s="115" t="s">
        <v>845</v>
      </c>
      <c r="H940" s="89">
        <f>H941+H945</f>
        <v>10543.231</v>
      </c>
      <c r="I940" s="89">
        <f>I941+I945</f>
        <v>10543.231</v>
      </c>
      <c r="J940" s="89">
        <f>J941+J945</f>
        <v>10543.231</v>
      </c>
    </row>
    <row r="941" spans="1:12" ht="102.6" x14ac:dyDescent="0.25">
      <c r="A941" s="114"/>
      <c r="B941" s="114"/>
      <c r="C941" s="114" t="s">
        <v>234</v>
      </c>
      <c r="D941" s="114" t="s">
        <v>23</v>
      </c>
      <c r="E941" s="113" t="s">
        <v>785</v>
      </c>
      <c r="F941" s="124" t="s">
        <v>537</v>
      </c>
      <c r="G941" s="132" t="s">
        <v>538</v>
      </c>
      <c r="H941" s="89">
        <f>H942+H944+H943</f>
        <v>10187.370999999999</v>
      </c>
      <c r="I941" s="89">
        <f>I942+I944+I943</f>
        <v>10187.370999999999</v>
      </c>
      <c r="J941" s="89">
        <f>J942+J944+J943</f>
        <v>10187.370999999999</v>
      </c>
    </row>
    <row r="942" spans="1:12" ht="34.200000000000003" x14ac:dyDescent="0.25">
      <c r="A942" s="114"/>
      <c r="B942" s="114"/>
      <c r="C942" s="114" t="s">
        <v>234</v>
      </c>
      <c r="D942" s="114" t="s">
        <v>23</v>
      </c>
      <c r="E942" s="113" t="s">
        <v>785</v>
      </c>
      <c r="F942" s="133" t="s">
        <v>539</v>
      </c>
      <c r="G942" s="134" t="s">
        <v>170</v>
      </c>
      <c r="H942" s="89">
        <v>5724.402</v>
      </c>
      <c r="I942" s="89">
        <v>5724.402</v>
      </c>
      <c r="J942" s="89">
        <v>5724.402</v>
      </c>
    </row>
    <row r="943" spans="1:12" ht="57" x14ac:dyDescent="0.25">
      <c r="A943" s="114"/>
      <c r="B943" s="114"/>
      <c r="C943" s="114" t="s">
        <v>234</v>
      </c>
      <c r="D943" s="114" t="s">
        <v>23</v>
      </c>
      <c r="E943" s="113" t="s">
        <v>785</v>
      </c>
      <c r="F943" s="133" t="s">
        <v>540</v>
      </c>
      <c r="G943" s="134" t="s">
        <v>171</v>
      </c>
      <c r="H943" s="89">
        <v>2100</v>
      </c>
      <c r="I943" s="89">
        <v>2100</v>
      </c>
      <c r="J943" s="89">
        <v>2100</v>
      </c>
    </row>
    <row r="944" spans="1:12" ht="68.400000000000006" x14ac:dyDescent="0.25">
      <c r="A944" s="114"/>
      <c r="B944" s="114"/>
      <c r="C944" s="114" t="s">
        <v>234</v>
      </c>
      <c r="D944" s="114" t="s">
        <v>23</v>
      </c>
      <c r="E944" s="113" t="s">
        <v>785</v>
      </c>
      <c r="F944" s="133">
        <v>129</v>
      </c>
      <c r="G944" s="134" t="s">
        <v>172</v>
      </c>
      <c r="H944" s="89">
        <v>2362.9690000000001</v>
      </c>
      <c r="I944" s="89">
        <v>2362.9690000000001</v>
      </c>
      <c r="J944" s="89">
        <v>2362.9690000000001</v>
      </c>
    </row>
    <row r="945" spans="1:10" ht="45.6" x14ac:dyDescent="0.25">
      <c r="A945" s="114"/>
      <c r="B945" s="114"/>
      <c r="C945" s="114" t="s">
        <v>234</v>
      </c>
      <c r="D945" s="114" t="s">
        <v>23</v>
      </c>
      <c r="E945" s="113" t="s">
        <v>785</v>
      </c>
      <c r="F945" s="124" t="s">
        <v>236</v>
      </c>
      <c r="G945" s="132" t="s">
        <v>648</v>
      </c>
      <c r="H945" s="89">
        <f>H946</f>
        <v>355.86</v>
      </c>
      <c r="I945" s="89">
        <f t="shared" ref="I945:J945" si="327">I946</f>
        <v>355.86</v>
      </c>
      <c r="J945" s="89">
        <f t="shared" si="327"/>
        <v>355.86</v>
      </c>
    </row>
    <row r="946" spans="1:10" ht="22.8" x14ac:dyDescent="0.25">
      <c r="A946" s="114"/>
      <c r="B946" s="114"/>
      <c r="C946" s="114" t="s">
        <v>234</v>
      </c>
      <c r="D946" s="114" t="s">
        <v>23</v>
      </c>
      <c r="E946" s="113" t="s">
        <v>785</v>
      </c>
      <c r="F946" s="114" t="s">
        <v>238</v>
      </c>
      <c r="G946" s="115" t="s">
        <v>634</v>
      </c>
      <c r="H946" s="89">
        <v>355.86</v>
      </c>
      <c r="I946" s="89">
        <v>355.86</v>
      </c>
      <c r="J946" s="89">
        <v>355.86</v>
      </c>
    </row>
    <row r="947" spans="1:10" ht="57" x14ac:dyDescent="0.25">
      <c r="A947" s="114"/>
      <c r="B947" s="114"/>
      <c r="C947" s="114" t="s">
        <v>234</v>
      </c>
      <c r="D947" s="114" t="s">
        <v>23</v>
      </c>
      <c r="E947" s="113" t="s">
        <v>786</v>
      </c>
      <c r="F947" s="133"/>
      <c r="G947" s="134" t="s">
        <v>709</v>
      </c>
      <c r="H947" s="89">
        <f>H948</f>
        <v>7667.66</v>
      </c>
      <c r="I947" s="89">
        <f t="shared" ref="I947:J947" si="328">I948</f>
        <v>7667.66</v>
      </c>
      <c r="J947" s="89">
        <f t="shared" si="328"/>
        <v>7667.66</v>
      </c>
    </row>
    <row r="948" spans="1:10" ht="102.6" x14ac:dyDescent="0.25">
      <c r="A948" s="114"/>
      <c r="B948" s="114"/>
      <c r="C948" s="114" t="s">
        <v>234</v>
      </c>
      <c r="D948" s="114" t="s">
        <v>23</v>
      </c>
      <c r="E948" s="113" t="s">
        <v>786</v>
      </c>
      <c r="F948" s="124" t="s">
        <v>537</v>
      </c>
      <c r="G948" s="132" t="s">
        <v>538</v>
      </c>
      <c r="H948" s="89">
        <f>H949+H950</f>
        <v>7667.66</v>
      </c>
      <c r="I948" s="89">
        <f t="shared" ref="I948:J948" si="329">I949+I950</f>
        <v>7667.66</v>
      </c>
      <c r="J948" s="89">
        <f t="shared" si="329"/>
        <v>7667.66</v>
      </c>
    </row>
    <row r="949" spans="1:10" ht="34.200000000000003" x14ac:dyDescent="0.25">
      <c r="A949" s="114"/>
      <c r="B949" s="114"/>
      <c r="C949" s="114" t="s">
        <v>234</v>
      </c>
      <c r="D949" s="114" t="s">
        <v>23</v>
      </c>
      <c r="E949" s="113" t="s">
        <v>786</v>
      </c>
      <c r="F949" s="133" t="s">
        <v>539</v>
      </c>
      <c r="G949" s="134" t="s">
        <v>170</v>
      </c>
      <c r="H949" s="89">
        <v>5889.14</v>
      </c>
      <c r="I949" s="89">
        <v>5889.14</v>
      </c>
      <c r="J949" s="89">
        <v>5889.14</v>
      </c>
    </row>
    <row r="950" spans="1:10" ht="68.400000000000006" x14ac:dyDescent="0.25">
      <c r="A950" s="114"/>
      <c r="B950" s="114"/>
      <c r="C950" s="114" t="s">
        <v>234</v>
      </c>
      <c r="D950" s="114" t="s">
        <v>23</v>
      </c>
      <c r="E950" s="113" t="s">
        <v>786</v>
      </c>
      <c r="F950" s="133">
        <v>129</v>
      </c>
      <c r="G950" s="134" t="s">
        <v>172</v>
      </c>
      <c r="H950" s="89">
        <v>1778.52</v>
      </c>
      <c r="I950" s="89">
        <v>1778.52</v>
      </c>
      <c r="J950" s="89">
        <v>1778.52</v>
      </c>
    </row>
    <row r="951" spans="1:10" ht="12" x14ac:dyDescent="0.25">
      <c r="A951" s="114"/>
      <c r="B951" s="114"/>
      <c r="C951" s="143" t="s">
        <v>227</v>
      </c>
      <c r="D951" s="143" t="s">
        <v>228</v>
      </c>
      <c r="E951" s="116"/>
      <c r="F951" s="114"/>
      <c r="G951" s="171" t="s">
        <v>233</v>
      </c>
      <c r="H951" s="213">
        <f>H952+H959</f>
        <v>4211.5360000000001</v>
      </c>
      <c r="I951" s="213">
        <f t="shared" ref="I951:J951" si="330">I952+I959</f>
        <v>5105.7359999999999</v>
      </c>
      <c r="J951" s="213">
        <f t="shared" si="330"/>
        <v>48770.236000000004</v>
      </c>
    </row>
    <row r="952" spans="1:10" ht="22.8" x14ac:dyDescent="0.25">
      <c r="A952" s="114"/>
      <c r="B952" s="114"/>
      <c r="C952" s="143" t="s">
        <v>227</v>
      </c>
      <c r="D952" s="110" t="s">
        <v>26</v>
      </c>
      <c r="E952" s="110"/>
      <c r="F952" s="145"/>
      <c r="G952" s="112" t="s">
        <v>822</v>
      </c>
      <c r="H952" s="173">
        <f t="shared" ref="H952:J957" si="331">H953</f>
        <v>1500</v>
      </c>
      <c r="I952" s="173">
        <f t="shared" si="331"/>
        <v>2000</v>
      </c>
      <c r="J952" s="173">
        <f t="shared" si="331"/>
        <v>2000</v>
      </c>
    </row>
    <row r="953" spans="1:10" ht="57" x14ac:dyDescent="0.25">
      <c r="A953" s="114"/>
      <c r="B953" s="114"/>
      <c r="C953" s="145" t="s">
        <v>227</v>
      </c>
      <c r="D953" s="144" t="s">
        <v>26</v>
      </c>
      <c r="E953" s="144" t="s">
        <v>780</v>
      </c>
      <c r="F953" s="145"/>
      <c r="G953" s="146" t="s">
        <v>782</v>
      </c>
      <c r="H953" s="174">
        <f t="shared" si="331"/>
        <v>1500</v>
      </c>
      <c r="I953" s="174">
        <f t="shared" si="331"/>
        <v>2000</v>
      </c>
      <c r="J953" s="174">
        <f t="shared" si="331"/>
        <v>2000</v>
      </c>
    </row>
    <row r="954" spans="1:10" ht="45.6" x14ac:dyDescent="0.25">
      <c r="A954" s="114"/>
      <c r="B954" s="114"/>
      <c r="C954" s="114" t="s">
        <v>227</v>
      </c>
      <c r="D954" s="113" t="s">
        <v>26</v>
      </c>
      <c r="E954" s="113" t="s">
        <v>811</v>
      </c>
      <c r="F954" s="114"/>
      <c r="G954" s="115" t="s">
        <v>959</v>
      </c>
      <c r="H954" s="175">
        <f t="shared" si="331"/>
        <v>1500</v>
      </c>
      <c r="I954" s="175">
        <f t="shared" si="331"/>
        <v>2000</v>
      </c>
      <c r="J954" s="175">
        <f t="shared" si="331"/>
        <v>2000</v>
      </c>
    </row>
    <row r="955" spans="1:10" ht="57" x14ac:dyDescent="0.25">
      <c r="A955" s="114"/>
      <c r="B955" s="114"/>
      <c r="C955" s="114" t="s">
        <v>227</v>
      </c>
      <c r="D955" s="113" t="s">
        <v>26</v>
      </c>
      <c r="E955" s="113" t="s">
        <v>821</v>
      </c>
      <c r="F955" s="114"/>
      <c r="G955" s="115" t="s">
        <v>960</v>
      </c>
      <c r="H955" s="175">
        <f t="shared" si="331"/>
        <v>1500</v>
      </c>
      <c r="I955" s="175">
        <f>I956</f>
        <v>2000</v>
      </c>
      <c r="J955" s="175">
        <f>J956</f>
        <v>2000</v>
      </c>
    </row>
    <row r="956" spans="1:10" ht="57" x14ac:dyDescent="0.25">
      <c r="A956" s="114"/>
      <c r="B956" s="114"/>
      <c r="C956" s="114" t="s">
        <v>227</v>
      </c>
      <c r="D956" s="113" t="s">
        <v>26</v>
      </c>
      <c r="E956" s="113" t="s">
        <v>990</v>
      </c>
      <c r="F956" s="114"/>
      <c r="G956" s="115" t="s">
        <v>820</v>
      </c>
      <c r="H956" s="175">
        <f t="shared" si="331"/>
        <v>1500</v>
      </c>
      <c r="I956" s="175">
        <f t="shared" si="331"/>
        <v>2000</v>
      </c>
      <c r="J956" s="175">
        <f t="shared" si="331"/>
        <v>2000</v>
      </c>
    </row>
    <row r="957" spans="1:10" ht="45.6" x14ac:dyDescent="0.25">
      <c r="A957" s="114"/>
      <c r="B957" s="114"/>
      <c r="C957" s="114" t="s">
        <v>227</v>
      </c>
      <c r="D957" s="113" t="s">
        <v>26</v>
      </c>
      <c r="E957" s="113" t="s">
        <v>990</v>
      </c>
      <c r="F957" s="124" t="s">
        <v>236</v>
      </c>
      <c r="G957" s="132" t="s">
        <v>648</v>
      </c>
      <c r="H957" s="175">
        <f t="shared" si="331"/>
        <v>1500</v>
      </c>
      <c r="I957" s="175">
        <f t="shared" si="331"/>
        <v>2000</v>
      </c>
      <c r="J957" s="175">
        <f t="shared" si="331"/>
        <v>2000</v>
      </c>
    </row>
    <row r="958" spans="1:10" ht="22.8" x14ac:dyDescent="0.25">
      <c r="A958" s="114"/>
      <c r="B958" s="114"/>
      <c r="C958" s="114" t="s">
        <v>227</v>
      </c>
      <c r="D958" s="113" t="s">
        <v>26</v>
      </c>
      <c r="E958" s="113" t="s">
        <v>990</v>
      </c>
      <c r="F958" s="114" t="s">
        <v>238</v>
      </c>
      <c r="G958" s="115" t="s">
        <v>634</v>
      </c>
      <c r="H958" s="175">
        <v>1500</v>
      </c>
      <c r="I958" s="175">
        <v>2000</v>
      </c>
      <c r="J958" s="175">
        <v>2000</v>
      </c>
    </row>
    <row r="959" spans="1:10" ht="22.8" x14ac:dyDescent="0.25">
      <c r="A959" s="114"/>
      <c r="B959" s="114"/>
      <c r="C959" s="111" t="s">
        <v>227</v>
      </c>
      <c r="D959" s="111" t="s">
        <v>327</v>
      </c>
      <c r="E959" s="110"/>
      <c r="F959" s="111"/>
      <c r="G959" s="112" t="s">
        <v>27</v>
      </c>
      <c r="H959" s="91">
        <f>H960</f>
        <v>2711.5360000000001</v>
      </c>
      <c r="I959" s="91">
        <f t="shared" ref="I959:J960" si="332">I960</f>
        <v>3105.7359999999999</v>
      </c>
      <c r="J959" s="91">
        <f t="shared" si="332"/>
        <v>46770.236000000004</v>
      </c>
    </row>
    <row r="960" spans="1:10" ht="57" x14ac:dyDescent="0.25">
      <c r="A960" s="114"/>
      <c r="B960" s="114"/>
      <c r="C960" s="145" t="s">
        <v>227</v>
      </c>
      <c r="D960" s="145" t="s">
        <v>327</v>
      </c>
      <c r="E960" s="144" t="s">
        <v>780</v>
      </c>
      <c r="F960" s="145"/>
      <c r="G960" s="146" t="s">
        <v>782</v>
      </c>
      <c r="H960" s="147">
        <f>H961</f>
        <v>2711.5360000000001</v>
      </c>
      <c r="I960" s="147">
        <f t="shared" si="332"/>
        <v>3105.7359999999999</v>
      </c>
      <c r="J960" s="147">
        <f t="shared" si="332"/>
        <v>46770.236000000004</v>
      </c>
    </row>
    <row r="961" spans="1:12" ht="45.6" x14ac:dyDescent="0.25">
      <c r="A961" s="114"/>
      <c r="B961" s="114"/>
      <c r="C961" s="114" t="s">
        <v>227</v>
      </c>
      <c r="D961" s="114" t="s">
        <v>327</v>
      </c>
      <c r="E961" s="113" t="s">
        <v>811</v>
      </c>
      <c r="F961" s="114"/>
      <c r="G961" s="115" t="s">
        <v>959</v>
      </c>
      <c r="H961" s="89">
        <f>H962+H969</f>
        <v>2711.5360000000001</v>
      </c>
      <c r="I961" s="89">
        <f t="shared" ref="I961:J961" si="333">I962+I969</f>
        <v>3105.7359999999999</v>
      </c>
      <c r="J961" s="89">
        <f t="shared" si="333"/>
        <v>46770.236000000004</v>
      </c>
    </row>
    <row r="962" spans="1:12" ht="57" x14ac:dyDescent="0.25">
      <c r="A962" s="114"/>
      <c r="B962" s="114"/>
      <c r="C962" s="114" t="s">
        <v>227</v>
      </c>
      <c r="D962" s="114" t="s">
        <v>327</v>
      </c>
      <c r="E962" s="113" t="s">
        <v>812</v>
      </c>
      <c r="F962" s="114"/>
      <c r="G962" s="115" t="s">
        <v>961</v>
      </c>
      <c r="H962" s="89">
        <f>H963+H966</f>
        <v>1846.336</v>
      </c>
      <c r="I962" s="89">
        <f t="shared" ref="I962:J962" si="334">I963+I966</f>
        <v>2345.5360000000001</v>
      </c>
      <c r="J962" s="89">
        <f t="shared" si="334"/>
        <v>1904.4359999999999</v>
      </c>
    </row>
    <row r="963" spans="1:12" ht="45.6" x14ac:dyDescent="0.25">
      <c r="A963" s="114"/>
      <c r="B963" s="114"/>
      <c r="C963" s="114" t="s">
        <v>227</v>
      </c>
      <c r="D963" s="114" t="s">
        <v>327</v>
      </c>
      <c r="E963" s="113" t="s">
        <v>813</v>
      </c>
      <c r="F963" s="114"/>
      <c r="G963" s="115" t="s">
        <v>1000</v>
      </c>
      <c r="H963" s="89">
        <f>H964</f>
        <v>700</v>
      </c>
      <c r="I963" s="89">
        <f t="shared" ref="I963:J964" si="335">I964</f>
        <v>700</v>
      </c>
      <c r="J963" s="89">
        <f t="shared" si="335"/>
        <v>700</v>
      </c>
    </row>
    <row r="964" spans="1:12" ht="45.6" x14ac:dyDescent="0.25">
      <c r="A964" s="114"/>
      <c r="B964" s="114"/>
      <c r="C964" s="114" t="s">
        <v>227</v>
      </c>
      <c r="D964" s="114" t="s">
        <v>327</v>
      </c>
      <c r="E964" s="113" t="s">
        <v>813</v>
      </c>
      <c r="F964" s="124" t="s">
        <v>236</v>
      </c>
      <c r="G964" s="132" t="s">
        <v>648</v>
      </c>
      <c r="H964" s="89">
        <f>H965</f>
        <v>700</v>
      </c>
      <c r="I964" s="89">
        <f t="shared" si="335"/>
        <v>700</v>
      </c>
      <c r="J964" s="89">
        <f t="shared" si="335"/>
        <v>700</v>
      </c>
    </row>
    <row r="965" spans="1:12" ht="22.8" x14ac:dyDescent="0.25">
      <c r="A965" s="114"/>
      <c r="B965" s="114"/>
      <c r="C965" s="114" t="s">
        <v>227</v>
      </c>
      <c r="D965" s="114" t="s">
        <v>327</v>
      </c>
      <c r="E965" s="113" t="s">
        <v>813</v>
      </c>
      <c r="F965" s="114" t="s">
        <v>238</v>
      </c>
      <c r="G965" s="115" t="s">
        <v>634</v>
      </c>
      <c r="H965" s="89">
        <v>700</v>
      </c>
      <c r="I965" s="89">
        <v>700</v>
      </c>
      <c r="J965" s="89">
        <v>700</v>
      </c>
    </row>
    <row r="966" spans="1:12" ht="34.200000000000003" x14ac:dyDescent="0.25">
      <c r="A966" s="114"/>
      <c r="B966" s="114"/>
      <c r="C966" s="114" t="s">
        <v>227</v>
      </c>
      <c r="D966" s="114" t="s">
        <v>327</v>
      </c>
      <c r="E966" s="113" t="s">
        <v>815</v>
      </c>
      <c r="F966" s="114"/>
      <c r="G966" s="115" t="s">
        <v>814</v>
      </c>
      <c r="H966" s="89">
        <f>H967</f>
        <v>1146.336</v>
      </c>
      <c r="I966" s="89">
        <f t="shared" ref="I966:J967" si="336">I967</f>
        <v>1645.5360000000001</v>
      </c>
      <c r="J966" s="89">
        <f t="shared" si="336"/>
        <v>1204.4359999999999</v>
      </c>
    </row>
    <row r="967" spans="1:12" ht="45.6" x14ac:dyDescent="0.25">
      <c r="A967" s="114"/>
      <c r="B967" s="114"/>
      <c r="C967" s="114" t="s">
        <v>227</v>
      </c>
      <c r="D967" s="114" t="s">
        <v>327</v>
      </c>
      <c r="E967" s="113" t="s">
        <v>815</v>
      </c>
      <c r="F967" s="124" t="s">
        <v>236</v>
      </c>
      <c r="G967" s="132" t="s">
        <v>648</v>
      </c>
      <c r="H967" s="89">
        <f>H968</f>
        <v>1146.336</v>
      </c>
      <c r="I967" s="89">
        <f t="shared" si="336"/>
        <v>1645.5360000000001</v>
      </c>
      <c r="J967" s="89">
        <f t="shared" si="336"/>
        <v>1204.4359999999999</v>
      </c>
    </row>
    <row r="968" spans="1:12" ht="22.8" x14ac:dyDescent="0.25">
      <c r="A968" s="114"/>
      <c r="B968" s="114"/>
      <c r="C968" s="114" t="s">
        <v>227</v>
      </c>
      <c r="D968" s="114" t="s">
        <v>327</v>
      </c>
      <c r="E968" s="113" t="s">
        <v>815</v>
      </c>
      <c r="F968" s="114" t="s">
        <v>238</v>
      </c>
      <c r="G968" s="115" t="s">
        <v>634</v>
      </c>
      <c r="H968" s="89">
        <v>1146.336</v>
      </c>
      <c r="I968" s="89">
        <v>1645.5360000000001</v>
      </c>
      <c r="J968" s="89">
        <v>1204.4359999999999</v>
      </c>
    </row>
    <row r="969" spans="1:12" ht="57" x14ac:dyDescent="0.25">
      <c r="A969" s="114"/>
      <c r="B969" s="114"/>
      <c r="C969" s="114" t="s">
        <v>227</v>
      </c>
      <c r="D969" s="114" t="s">
        <v>327</v>
      </c>
      <c r="E969" s="113" t="s">
        <v>817</v>
      </c>
      <c r="F969" s="114"/>
      <c r="G969" s="115" t="s">
        <v>816</v>
      </c>
      <c r="H969" s="89">
        <f>H970</f>
        <v>865.2</v>
      </c>
      <c r="I969" s="89">
        <f t="shared" ref="I969:J969" si="337">I970</f>
        <v>760.2</v>
      </c>
      <c r="J969" s="89">
        <f t="shared" si="337"/>
        <v>44865.8</v>
      </c>
    </row>
    <row r="970" spans="1:12" ht="22.8" x14ac:dyDescent="0.25">
      <c r="A970" s="114"/>
      <c r="B970" s="114"/>
      <c r="C970" s="114" t="s">
        <v>227</v>
      </c>
      <c r="D970" s="114" t="s">
        <v>327</v>
      </c>
      <c r="E970" s="113" t="s">
        <v>819</v>
      </c>
      <c r="F970" s="114"/>
      <c r="G970" s="115" t="s">
        <v>818</v>
      </c>
      <c r="H970" s="89">
        <f>H972</f>
        <v>865.2</v>
      </c>
      <c r="I970" s="89">
        <f t="shared" ref="I970:J970" si="338">I972</f>
        <v>760.2</v>
      </c>
      <c r="J970" s="89">
        <f t="shared" si="338"/>
        <v>44865.8</v>
      </c>
    </row>
    <row r="971" spans="1:12" ht="45.6" x14ac:dyDescent="0.25">
      <c r="A971" s="114"/>
      <c r="B971" s="114"/>
      <c r="C971" s="114" t="s">
        <v>227</v>
      </c>
      <c r="D971" s="114" t="s">
        <v>327</v>
      </c>
      <c r="E971" s="113" t="s">
        <v>819</v>
      </c>
      <c r="F971" s="124" t="s">
        <v>236</v>
      </c>
      <c r="G971" s="132" t="s">
        <v>648</v>
      </c>
      <c r="H971" s="89">
        <f>H972</f>
        <v>865.2</v>
      </c>
      <c r="I971" s="89">
        <f t="shared" ref="I971:J971" si="339">I972</f>
        <v>760.2</v>
      </c>
      <c r="J971" s="89">
        <f t="shared" si="339"/>
        <v>44865.8</v>
      </c>
    </row>
    <row r="972" spans="1:12" ht="22.8" x14ac:dyDescent="0.25">
      <c r="A972" s="114"/>
      <c r="B972" s="114"/>
      <c r="C972" s="114" t="s">
        <v>227</v>
      </c>
      <c r="D972" s="114" t="s">
        <v>327</v>
      </c>
      <c r="E972" s="113" t="s">
        <v>819</v>
      </c>
      <c r="F972" s="114" t="s">
        <v>238</v>
      </c>
      <c r="G972" s="115" t="s">
        <v>634</v>
      </c>
      <c r="H972" s="89">
        <v>865.2</v>
      </c>
      <c r="I972" s="89">
        <v>760.2</v>
      </c>
      <c r="J972" s="89">
        <v>44865.8</v>
      </c>
    </row>
    <row r="973" spans="1:12" ht="48" x14ac:dyDescent="0.25">
      <c r="A973" s="143">
        <v>4</v>
      </c>
      <c r="B973" s="143">
        <v>692</v>
      </c>
      <c r="C973" s="114"/>
      <c r="D973" s="114"/>
      <c r="E973" s="113"/>
      <c r="F973" s="114"/>
      <c r="G973" s="171" t="s">
        <v>1030</v>
      </c>
      <c r="H973" s="128">
        <f>H974+H991</f>
        <v>22859.338</v>
      </c>
      <c r="I973" s="128">
        <f>I974+I991</f>
        <v>22744.674999999999</v>
      </c>
      <c r="J973" s="128">
        <f>J974+J991</f>
        <v>22732.146999999997</v>
      </c>
      <c r="K973" s="136">
        <v>22859.338</v>
      </c>
      <c r="L973" s="210">
        <f>H973-K973</f>
        <v>0</v>
      </c>
    </row>
    <row r="974" spans="1:12" ht="24" x14ac:dyDescent="0.25">
      <c r="A974" s="114"/>
      <c r="B974" s="143"/>
      <c r="C974" s="143" t="s">
        <v>234</v>
      </c>
      <c r="D974" s="143" t="s">
        <v>228</v>
      </c>
      <c r="E974" s="116"/>
      <c r="F974" s="143"/>
      <c r="G974" s="171" t="s">
        <v>21</v>
      </c>
      <c r="H974" s="128">
        <f>H975</f>
        <v>22821.338</v>
      </c>
      <c r="I974" s="128">
        <f t="shared" ref="I974:J977" si="340">I975</f>
        <v>22708.062999999998</v>
      </c>
      <c r="J974" s="128">
        <f t="shared" si="340"/>
        <v>22708.062999999998</v>
      </c>
    </row>
    <row r="975" spans="1:12" ht="68.400000000000006" x14ac:dyDescent="0.25">
      <c r="A975" s="114"/>
      <c r="B975" s="114"/>
      <c r="C975" s="111" t="s">
        <v>234</v>
      </c>
      <c r="D975" s="111" t="s">
        <v>22</v>
      </c>
      <c r="E975" s="110"/>
      <c r="F975" s="111"/>
      <c r="G975" s="112" t="s">
        <v>33</v>
      </c>
      <c r="H975" s="158">
        <f>H976</f>
        <v>22821.338</v>
      </c>
      <c r="I975" s="158">
        <f t="shared" si="340"/>
        <v>22708.062999999998</v>
      </c>
      <c r="J975" s="158">
        <f t="shared" si="340"/>
        <v>22708.062999999998</v>
      </c>
    </row>
    <row r="976" spans="1:12" ht="57" x14ac:dyDescent="0.25">
      <c r="A976" s="114"/>
      <c r="B976" s="114"/>
      <c r="C976" s="114" t="s">
        <v>234</v>
      </c>
      <c r="D976" s="114" t="s">
        <v>22</v>
      </c>
      <c r="E976" s="144" t="s">
        <v>43</v>
      </c>
      <c r="F976" s="145"/>
      <c r="G976" s="146" t="s">
        <v>781</v>
      </c>
      <c r="H976" s="159">
        <f>H977</f>
        <v>22821.338</v>
      </c>
      <c r="I976" s="159">
        <f>I977</f>
        <v>22708.062999999998</v>
      </c>
      <c r="J976" s="159">
        <f>J977</f>
        <v>22708.062999999998</v>
      </c>
    </row>
    <row r="977" spans="1:10" ht="22.8" x14ac:dyDescent="0.25">
      <c r="A977" s="114"/>
      <c r="B977" s="114"/>
      <c r="C977" s="114" t="s">
        <v>234</v>
      </c>
      <c r="D977" s="114" t="s">
        <v>22</v>
      </c>
      <c r="E977" s="113" t="s">
        <v>771</v>
      </c>
      <c r="F977" s="114"/>
      <c r="G977" s="115" t="s">
        <v>697</v>
      </c>
      <c r="H977" s="160">
        <f>H978</f>
        <v>22821.338</v>
      </c>
      <c r="I977" s="160">
        <f t="shared" si="340"/>
        <v>22708.062999999998</v>
      </c>
      <c r="J977" s="160">
        <f t="shared" si="340"/>
        <v>22708.062999999998</v>
      </c>
    </row>
    <row r="978" spans="1:10" ht="34.200000000000003" x14ac:dyDescent="0.25">
      <c r="A978" s="114"/>
      <c r="B978" s="114"/>
      <c r="C978" s="114" t="s">
        <v>234</v>
      </c>
      <c r="D978" s="114" t="s">
        <v>22</v>
      </c>
      <c r="E978" s="148" t="s">
        <v>772</v>
      </c>
      <c r="F978" s="114"/>
      <c r="G978" s="115" t="s">
        <v>940</v>
      </c>
      <c r="H978" s="89">
        <f>H979+H986</f>
        <v>22821.338</v>
      </c>
      <c r="I978" s="89">
        <f t="shared" ref="I978:J978" si="341">I979+I986</f>
        <v>22708.062999999998</v>
      </c>
      <c r="J978" s="89">
        <f t="shared" si="341"/>
        <v>22708.062999999998</v>
      </c>
    </row>
    <row r="979" spans="1:10" ht="57" x14ac:dyDescent="0.25">
      <c r="A979" s="114"/>
      <c r="B979" s="114"/>
      <c r="C979" s="114" t="s">
        <v>234</v>
      </c>
      <c r="D979" s="114" t="s">
        <v>22</v>
      </c>
      <c r="E979" s="113" t="s">
        <v>777</v>
      </c>
      <c r="F979" s="114"/>
      <c r="G979" s="115" t="s">
        <v>845</v>
      </c>
      <c r="H979" s="89">
        <f>H980+H984</f>
        <v>15920.444</v>
      </c>
      <c r="I979" s="89">
        <f>I980+I984</f>
        <v>15807.169</v>
      </c>
      <c r="J979" s="89">
        <f>J980+J984</f>
        <v>15807.169</v>
      </c>
    </row>
    <row r="980" spans="1:10" ht="102.6" x14ac:dyDescent="0.25">
      <c r="A980" s="114"/>
      <c r="B980" s="114"/>
      <c r="C980" s="114" t="s">
        <v>234</v>
      </c>
      <c r="D980" s="114" t="s">
        <v>22</v>
      </c>
      <c r="E980" s="113" t="s">
        <v>777</v>
      </c>
      <c r="F980" s="124" t="s">
        <v>537</v>
      </c>
      <c r="G980" s="132" t="s">
        <v>538</v>
      </c>
      <c r="H980" s="89">
        <f>H981+H983+H982</f>
        <v>15426.294</v>
      </c>
      <c r="I980" s="89">
        <f>I981+I983+I982</f>
        <v>15313.019</v>
      </c>
      <c r="J980" s="89">
        <f>J981+J983+J982</f>
        <v>15313.019</v>
      </c>
    </row>
    <row r="981" spans="1:10" ht="34.200000000000003" x14ac:dyDescent="0.25">
      <c r="A981" s="114"/>
      <c r="B981" s="114"/>
      <c r="C981" s="114" t="s">
        <v>234</v>
      </c>
      <c r="D981" s="114" t="s">
        <v>22</v>
      </c>
      <c r="E981" s="113" t="s">
        <v>777</v>
      </c>
      <c r="F981" s="133" t="s">
        <v>539</v>
      </c>
      <c r="G981" s="134" t="s">
        <v>170</v>
      </c>
      <c r="H981" s="89">
        <v>8848.152</v>
      </c>
      <c r="I981" s="89">
        <v>8761.152</v>
      </c>
      <c r="J981" s="89">
        <v>8761.152</v>
      </c>
    </row>
    <row r="982" spans="1:10" ht="57" x14ac:dyDescent="0.25">
      <c r="A982" s="114"/>
      <c r="B982" s="114"/>
      <c r="C982" s="114" t="s">
        <v>234</v>
      </c>
      <c r="D982" s="114" t="s">
        <v>22</v>
      </c>
      <c r="E982" s="113" t="s">
        <v>777</v>
      </c>
      <c r="F982" s="133" t="s">
        <v>540</v>
      </c>
      <c r="G982" s="134" t="s">
        <v>171</v>
      </c>
      <c r="H982" s="89">
        <v>3000</v>
      </c>
      <c r="I982" s="89">
        <v>3000</v>
      </c>
      <c r="J982" s="89">
        <v>3000</v>
      </c>
    </row>
    <row r="983" spans="1:10" ht="68.400000000000006" x14ac:dyDescent="0.25">
      <c r="A983" s="114"/>
      <c r="B983" s="114"/>
      <c r="C983" s="114" t="s">
        <v>234</v>
      </c>
      <c r="D983" s="114" t="s">
        <v>22</v>
      </c>
      <c r="E983" s="113" t="s">
        <v>777</v>
      </c>
      <c r="F983" s="133">
        <v>129</v>
      </c>
      <c r="G983" s="134" t="s">
        <v>172</v>
      </c>
      <c r="H983" s="89">
        <v>3578.1419999999998</v>
      </c>
      <c r="I983" s="89">
        <v>3551.8670000000002</v>
      </c>
      <c r="J983" s="89">
        <v>3551.8670000000002</v>
      </c>
    </row>
    <row r="984" spans="1:10" ht="45.6" x14ac:dyDescent="0.25">
      <c r="A984" s="114"/>
      <c r="B984" s="114"/>
      <c r="C984" s="114" t="s">
        <v>234</v>
      </c>
      <c r="D984" s="114" t="s">
        <v>22</v>
      </c>
      <c r="E984" s="113" t="s">
        <v>777</v>
      </c>
      <c r="F984" s="124" t="s">
        <v>236</v>
      </c>
      <c r="G984" s="132" t="s">
        <v>648</v>
      </c>
      <c r="H984" s="89">
        <f>H985</f>
        <v>494.15</v>
      </c>
      <c r="I984" s="89">
        <f>I985</f>
        <v>494.15</v>
      </c>
      <c r="J984" s="89">
        <f>J985</f>
        <v>494.15</v>
      </c>
    </row>
    <row r="985" spans="1:10" ht="22.8" x14ac:dyDescent="0.25">
      <c r="A985" s="114"/>
      <c r="B985" s="114"/>
      <c r="C985" s="114" t="s">
        <v>234</v>
      </c>
      <c r="D985" s="114" t="s">
        <v>22</v>
      </c>
      <c r="E985" s="113" t="s">
        <v>777</v>
      </c>
      <c r="F985" s="114" t="s">
        <v>238</v>
      </c>
      <c r="G985" s="115" t="s">
        <v>634</v>
      </c>
      <c r="H985" s="89">
        <v>494.15</v>
      </c>
      <c r="I985" s="89">
        <v>494.15</v>
      </c>
      <c r="J985" s="89">
        <v>494.15</v>
      </c>
    </row>
    <row r="986" spans="1:10" ht="57" x14ac:dyDescent="0.25">
      <c r="A986" s="114"/>
      <c r="B986" s="114"/>
      <c r="C986" s="114" t="s">
        <v>234</v>
      </c>
      <c r="D986" s="114" t="s">
        <v>22</v>
      </c>
      <c r="E986" s="113" t="s">
        <v>774</v>
      </c>
      <c r="F986" s="133"/>
      <c r="G986" s="134" t="s">
        <v>709</v>
      </c>
      <c r="H986" s="89">
        <f>H987</f>
        <v>6900.8939999999993</v>
      </c>
      <c r="I986" s="89">
        <f>I987</f>
        <v>6900.8939999999993</v>
      </c>
      <c r="J986" s="89">
        <f>J987</f>
        <v>6900.8939999999993</v>
      </c>
    </row>
    <row r="987" spans="1:10" ht="102.6" x14ac:dyDescent="0.25">
      <c r="A987" s="114"/>
      <c r="B987" s="114"/>
      <c r="C987" s="114" t="s">
        <v>234</v>
      </c>
      <c r="D987" s="114" t="s">
        <v>22</v>
      </c>
      <c r="E987" s="113" t="s">
        <v>774</v>
      </c>
      <c r="F987" s="124" t="s">
        <v>537</v>
      </c>
      <c r="G987" s="132" t="s">
        <v>538</v>
      </c>
      <c r="H987" s="89">
        <f>H988+H989</f>
        <v>6900.8939999999993</v>
      </c>
      <c r="I987" s="89">
        <f>I988+I989</f>
        <v>6900.8939999999993</v>
      </c>
      <c r="J987" s="89">
        <f>J988+J989</f>
        <v>6900.8939999999993</v>
      </c>
    </row>
    <row r="988" spans="1:10" ht="34.200000000000003" x14ac:dyDescent="0.25">
      <c r="A988" s="114"/>
      <c r="B988" s="114"/>
      <c r="C988" s="114" t="s">
        <v>234</v>
      </c>
      <c r="D988" s="114" t="s">
        <v>22</v>
      </c>
      <c r="E988" s="113" t="s">
        <v>774</v>
      </c>
      <c r="F988" s="133" t="s">
        <v>539</v>
      </c>
      <c r="G988" s="134" t="s">
        <v>170</v>
      </c>
      <c r="H988" s="89">
        <v>5300.2259999999997</v>
      </c>
      <c r="I988" s="89">
        <v>5300.2259999999997</v>
      </c>
      <c r="J988" s="89">
        <v>5300.2259999999997</v>
      </c>
    </row>
    <row r="989" spans="1:10" ht="68.400000000000006" x14ac:dyDescent="0.25">
      <c r="A989" s="114"/>
      <c r="B989" s="114"/>
      <c r="C989" s="114" t="s">
        <v>234</v>
      </c>
      <c r="D989" s="114" t="s">
        <v>22</v>
      </c>
      <c r="E989" s="113" t="s">
        <v>774</v>
      </c>
      <c r="F989" s="133">
        <v>129</v>
      </c>
      <c r="G989" s="134" t="s">
        <v>172</v>
      </c>
      <c r="H989" s="89">
        <v>1600.6679999999999</v>
      </c>
      <c r="I989" s="89">
        <v>1600.6679999999999</v>
      </c>
      <c r="J989" s="89">
        <v>1600.6679999999999</v>
      </c>
    </row>
    <row r="990" spans="1:10" ht="36" x14ac:dyDescent="0.25">
      <c r="A990" s="114"/>
      <c r="B990" s="114"/>
      <c r="C990" s="143" t="s">
        <v>23</v>
      </c>
      <c r="D990" s="143" t="s">
        <v>228</v>
      </c>
      <c r="E990" s="116"/>
      <c r="F990" s="143"/>
      <c r="G990" s="171" t="s">
        <v>1111</v>
      </c>
      <c r="H990" s="128">
        <f t="shared" ref="H990:J995" si="342">H991</f>
        <v>38</v>
      </c>
      <c r="I990" s="128">
        <f t="shared" si="342"/>
        <v>36.612000000000002</v>
      </c>
      <c r="J990" s="128">
        <f t="shared" si="342"/>
        <v>24.084</v>
      </c>
    </row>
    <row r="991" spans="1:10" ht="45.6" x14ac:dyDescent="0.25">
      <c r="A991" s="114"/>
      <c r="B991" s="114"/>
      <c r="C991" s="111" t="s">
        <v>23</v>
      </c>
      <c r="D991" s="111" t="s">
        <v>234</v>
      </c>
      <c r="E991" s="110"/>
      <c r="F991" s="111"/>
      <c r="G991" s="112" t="s">
        <v>1112</v>
      </c>
      <c r="H991" s="91">
        <f t="shared" si="342"/>
        <v>38</v>
      </c>
      <c r="I991" s="91">
        <f t="shared" si="342"/>
        <v>36.612000000000002</v>
      </c>
      <c r="J991" s="91">
        <f t="shared" si="342"/>
        <v>24.084</v>
      </c>
    </row>
    <row r="992" spans="1:10" ht="22.8" x14ac:dyDescent="0.25">
      <c r="A992" s="114"/>
      <c r="B992" s="114"/>
      <c r="C992" s="113" t="s">
        <v>23</v>
      </c>
      <c r="D992" s="113" t="s">
        <v>234</v>
      </c>
      <c r="E992" s="113" t="s">
        <v>124</v>
      </c>
      <c r="F992" s="113"/>
      <c r="G992" s="115" t="s">
        <v>66</v>
      </c>
      <c r="H992" s="89">
        <f>H993</f>
        <v>38</v>
      </c>
      <c r="I992" s="89">
        <f t="shared" si="342"/>
        <v>36.612000000000002</v>
      </c>
      <c r="J992" s="89">
        <f t="shared" si="342"/>
        <v>24.084</v>
      </c>
    </row>
    <row r="993" spans="1:12" ht="45.6" x14ac:dyDescent="0.25">
      <c r="A993" s="114"/>
      <c r="B993" s="114"/>
      <c r="C993" s="114" t="s">
        <v>23</v>
      </c>
      <c r="D993" s="114" t="s">
        <v>234</v>
      </c>
      <c r="E993" s="113" t="s">
        <v>379</v>
      </c>
      <c r="F993" s="113"/>
      <c r="G993" s="115" t="s">
        <v>380</v>
      </c>
      <c r="H993" s="89">
        <f>H994</f>
        <v>38</v>
      </c>
      <c r="I993" s="89">
        <f t="shared" si="342"/>
        <v>36.612000000000002</v>
      </c>
      <c r="J993" s="89">
        <f t="shared" si="342"/>
        <v>24.084</v>
      </c>
    </row>
    <row r="994" spans="1:12" ht="34.200000000000003" x14ac:dyDescent="0.25">
      <c r="A994" s="114"/>
      <c r="B994" s="114"/>
      <c r="C994" s="114" t="s">
        <v>23</v>
      </c>
      <c r="D994" s="114" t="s">
        <v>234</v>
      </c>
      <c r="E994" s="113" t="s">
        <v>756</v>
      </c>
      <c r="F994" s="114"/>
      <c r="G994" s="115" t="s">
        <v>757</v>
      </c>
      <c r="H994" s="89">
        <f>H995</f>
        <v>38</v>
      </c>
      <c r="I994" s="89">
        <f t="shared" si="342"/>
        <v>36.612000000000002</v>
      </c>
      <c r="J994" s="89">
        <f t="shared" si="342"/>
        <v>24.084</v>
      </c>
    </row>
    <row r="995" spans="1:12" ht="34.200000000000003" x14ac:dyDescent="0.25">
      <c r="A995" s="114"/>
      <c r="B995" s="114"/>
      <c r="C995" s="114" t="s">
        <v>23</v>
      </c>
      <c r="D995" s="114" t="s">
        <v>234</v>
      </c>
      <c r="E995" s="113" t="s">
        <v>756</v>
      </c>
      <c r="F995" s="114" t="s">
        <v>567</v>
      </c>
      <c r="G995" s="115" t="s">
        <v>1</v>
      </c>
      <c r="H995" s="89">
        <f>H996</f>
        <v>38</v>
      </c>
      <c r="I995" s="89">
        <f t="shared" si="342"/>
        <v>36.612000000000002</v>
      </c>
      <c r="J995" s="89">
        <f t="shared" si="342"/>
        <v>24.084</v>
      </c>
    </row>
    <row r="996" spans="1:12" ht="22.8" x14ac:dyDescent="0.25">
      <c r="A996" s="114"/>
      <c r="B996" s="114"/>
      <c r="C996" s="114" t="s">
        <v>23</v>
      </c>
      <c r="D996" s="114" t="s">
        <v>234</v>
      </c>
      <c r="E996" s="113" t="s">
        <v>756</v>
      </c>
      <c r="F996" s="114">
        <v>730</v>
      </c>
      <c r="G996" s="115" t="s">
        <v>568</v>
      </c>
      <c r="H996" s="89">
        <v>38</v>
      </c>
      <c r="I996" s="89">
        <v>36.612000000000002</v>
      </c>
      <c r="J996" s="89">
        <v>24.084</v>
      </c>
    </row>
    <row r="997" spans="1:12" ht="48" x14ac:dyDescent="0.25">
      <c r="A997" s="143">
        <v>5</v>
      </c>
      <c r="B997" s="143">
        <v>675</v>
      </c>
      <c r="C997" s="114"/>
      <c r="D997" s="114"/>
      <c r="E997" s="113"/>
      <c r="F997" s="114"/>
      <c r="G997" s="171" t="s">
        <v>1031</v>
      </c>
      <c r="H997" s="128">
        <f>H998+H1217+H1234</f>
        <v>1619037.2389999994</v>
      </c>
      <c r="I997" s="128">
        <f>I998+I1217+I1234</f>
        <v>1478901.5750000002</v>
      </c>
      <c r="J997" s="128">
        <f>J998+J1217+J1234</f>
        <v>1488998.4870000002</v>
      </c>
      <c r="K997" s="136">
        <v>1601268.003</v>
      </c>
      <c r="L997" s="210">
        <f>H997-K997</f>
        <v>17769.235999999335</v>
      </c>
    </row>
    <row r="998" spans="1:12" ht="12" x14ac:dyDescent="0.25">
      <c r="A998" s="114"/>
      <c r="B998" s="114"/>
      <c r="C998" s="143" t="s">
        <v>245</v>
      </c>
      <c r="D998" s="143" t="s">
        <v>228</v>
      </c>
      <c r="E998" s="116"/>
      <c r="F998" s="114"/>
      <c r="G998" s="171" t="s">
        <v>273</v>
      </c>
      <c r="H998" s="128">
        <f>H999+H1042+H1133+H1174+H1181+H1188</f>
        <v>1584272.0509999995</v>
      </c>
      <c r="I998" s="128">
        <f>I999+I1042+I1133+I1174+I1181+I1188</f>
        <v>1454158.8250000002</v>
      </c>
      <c r="J998" s="128">
        <f>J999+J1042+J1133+J1174+J1181+J1188</f>
        <v>1464255.7370000002</v>
      </c>
    </row>
    <row r="999" spans="1:12" x14ac:dyDescent="0.25">
      <c r="A999" s="114"/>
      <c r="B999" s="114"/>
      <c r="C999" s="111" t="s">
        <v>245</v>
      </c>
      <c r="D999" s="111" t="s">
        <v>234</v>
      </c>
      <c r="E999" s="110"/>
      <c r="F999" s="111"/>
      <c r="G999" s="112" t="s">
        <v>370</v>
      </c>
      <c r="H999" s="91">
        <f t="shared" ref="H999:J1000" si="343">H1000</f>
        <v>633734.39799999993</v>
      </c>
      <c r="I999" s="91">
        <f t="shared" si="343"/>
        <v>578582.61499999999</v>
      </c>
      <c r="J999" s="91">
        <f t="shared" si="343"/>
        <v>580582.61499999999</v>
      </c>
      <c r="K999" s="136">
        <v>622281.098</v>
      </c>
      <c r="L999" s="214">
        <f>K999-H999</f>
        <v>-11453.29999999993</v>
      </c>
    </row>
    <row r="1000" spans="1:12" ht="57" x14ac:dyDescent="0.25">
      <c r="A1000" s="114"/>
      <c r="B1000" s="114"/>
      <c r="C1000" s="145" t="s">
        <v>245</v>
      </c>
      <c r="D1000" s="145" t="s">
        <v>234</v>
      </c>
      <c r="E1000" s="144" t="s">
        <v>132</v>
      </c>
      <c r="F1000" s="145"/>
      <c r="G1000" s="146" t="s">
        <v>974</v>
      </c>
      <c r="H1000" s="147">
        <f t="shared" si="343"/>
        <v>633734.39799999993</v>
      </c>
      <c r="I1000" s="147">
        <f t="shared" si="343"/>
        <v>578582.61499999999</v>
      </c>
      <c r="J1000" s="147">
        <f t="shared" si="343"/>
        <v>580582.61499999999</v>
      </c>
    </row>
    <row r="1001" spans="1:12" ht="22.8" x14ac:dyDescent="0.25">
      <c r="A1001" s="114"/>
      <c r="B1001" s="114"/>
      <c r="C1001" s="114" t="s">
        <v>245</v>
      </c>
      <c r="D1001" s="114" t="s">
        <v>234</v>
      </c>
      <c r="E1001" s="113" t="s">
        <v>133</v>
      </c>
      <c r="F1001" s="114"/>
      <c r="G1001" s="115" t="s">
        <v>111</v>
      </c>
      <c r="H1001" s="89">
        <f>H1002+H1015+H1019</f>
        <v>633734.39799999993</v>
      </c>
      <c r="I1001" s="89">
        <f>I1002+I1015+I1019</f>
        <v>578582.61499999999</v>
      </c>
      <c r="J1001" s="89">
        <f>J1002+J1015+J1019</f>
        <v>580582.61499999999</v>
      </c>
    </row>
    <row r="1002" spans="1:12" ht="68.400000000000006" x14ac:dyDescent="0.25">
      <c r="A1002" s="114"/>
      <c r="B1002" s="114"/>
      <c r="C1002" s="114" t="s">
        <v>245</v>
      </c>
      <c r="D1002" s="114" t="s">
        <v>234</v>
      </c>
      <c r="E1002" s="113" t="s">
        <v>134</v>
      </c>
      <c r="F1002" s="114"/>
      <c r="G1002" s="115" t="s">
        <v>157</v>
      </c>
      <c r="H1002" s="89">
        <f>H1003+H1006+H1009+H1012</f>
        <v>281755.44799999997</v>
      </c>
      <c r="I1002" s="89">
        <f t="shared" ref="I1002:J1002" si="344">I1003+I1006+I1009+I1012</f>
        <v>283433.51500000001</v>
      </c>
      <c r="J1002" s="89">
        <f t="shared" si="344"/>
        <v>283433.51500000001</v>
      </c>
    </row>
    <row r="1003" spans="1:12" ht="34.200000000000003" x14ac:dyDescent="0.25">
      <c r="A1003" s="114"/>
      <c r="B1003" s="114"/>
      <c r="C1003" s="114" t="s">
        <v>245</v>
      </c>
      <c r="D1003" s="114" t="s">
        <v>234</v>
      </c>
      <c r="E1003" s="113" t="s">
        <v>443</v>
      </c>
      <c r="F1003" s="114"/>
      <c r="G1003" s="115" t="s">
        <v>371</v>
      </c>
      <c r="H1003" s="89">
        <f t="shared" ref="H1003:J1004" si="345">H1004</f>
        <v>246517.80799999999</v>
      </c>
      <c r="I1003" s="89">
        <f t="shared" si="345"/>
        <v>248433.51500000001</v>
      </c>
      <c r="J1003" s="89">
        <f t="shared" si="345"/>
        <v>248433.51500000001</v>
      </c>
    </row>
    <row r="1004" spans="1:12" ht="45.6" x14ac:dyDescent="0.25">
      <c r="A1004" s="114"/>
      <c r="B1004" s="114"/>
      <c r="C1004" s="114" t="s">
        <v>245</v>
      </c>
      <c r="D1004" s="114" t="s">
        <v>234</v>
      </c>
      <c r="E1004" s="113" t="s">
        <v>443</v>
      </c>
      <c r="F1004" s="119" t="s">
        <v>276</v>
      </c>
      <c r="G1004" s="132" t="s">
        <v>635</v>
      </c>
      <c r="H1004" s="89">
        <f>H1005</f>
        <v>246517.80799999999</v>
      </c>
      <c r="I1004" s="89">
        <f t="shared" si="345"/>
        <v>248433.51500000001</v>
      </c>
      <c r="J1004" s="89">
        <f t="shared" si="345"/>
        <v>248433.51500000001</v>
      </c>
    </row>
    <row r="1005" spans="1:12" ht="79.8" x14ac:dyDescent="0.25">
      <c r="A1005" s="114"/>
      <c r="B1005" s="114"/>
      <c r="C1005" s="114" t="s">
        <v>245</v>
      </c>
      <c r="D1005" s="114" t="s">
        <v>234</v>
      </c>
      <c r="E1005" s="113" t="s">
        <v>443</v>
      </c>
      <c r="F1005" s="114" t="s">
        <v>279</v>
      </c>
      <c r="G1005" s="115" t="s">
        <v>615</v>
      </c>
      <c r="H1005" s="89">
        <v>246517.80799999999</v>
      </c>
      <c r="I1005" s="89">
        <v>248433.51500000001</v>
      </c>
      <c r="J1005" s="89">
        <v>248433.51500000001</v>
      </c>
    </row>
    <row r="1006" spans="1:12" ht="34.200000000000003" x14ac:dyDescent="0.25">
      <c r="A1006" s="114"/>
      <c r="B1006" s="114"/>
      <c r="C1006" s="114" t="s">
        <v>245</v>
      </c>
      <c r="D1006" s="114" t="s">
        <v>234</v>
      </c>
      <c r="E1006" s="113" t="s">
        <v>444</v>
      </c>
      <c r="F1006" s="114"/>
      <c r="G1006" s="115" t="s">
        <v>158</v>
      </c>
      <c r="H1006" s="89">
        <f t="shared" ref="H1006:J1007" si="346">H1007</f>
        <v>35000</v>
      </c>
      <c r="I1006" s="89">
        <f t="shared" si="346"/>
        <v>35000</v>
      </c>
      <c r="J1006" s="89">
        <f t="shared" si="346"/>
        <v>35000</v>
      </c>
    </row>
    <row r="1007" spans="1:12" ht="45.6" x14ac:dyDescent="0.25">
      <c r="A1007" s="114"/>
      <c r="B1007" s="114"/>
      <c r="C1007" s="114" t="s">
        <v>245</v>
      </c>
      <c r="D1007" s="114" t="s">
        <v>234</v>
      </c>
      <c r="E1007" s="113" t="s">
        <v>444</v>
      </c>
      <c r="F1007" s="119" t="s">
        <v>276</v>
      </c>
      <c r="G1007" s="132" t="s">
        <v>635</v>
      </c>
      <c r="H1007" s="89">
        <f t="shared" si="346"/>
        <v>35000</v>
      </c>
      <c r="I1007" s="89">
        <f t="shared" si="346"/>
        <v>35000</v>
      </c>
      <c r="J1007" s="89">
        <f t="shared" si="346"/>
        <v>35000</v>
      </c>
    </row>
    <row r="1008" spans="1:12" ht="79.8" x14ac:dyDescent="0.25">
      <c r="A1008" s="114"/>
      <c r="B1008" s="114"/>
      <c r="C1008" s="114" t="s">
        <v>245</v>
      </c>
      <c r="D1008" s="114" t="s">
        <v>234</v>
      </c>
      <c r="E1008" s="113" t="s">
        <v>444</v>
      </c>
      <c r="F1008" s="114" t="s">
        <v>377</v>
      </c>
      <c r="G1008" s="115" t="s">
        <v>615</v>
      </c>
      <c r="H1008" s="89">
        <v>35000</v>
      </c>
      <c r="I1008" s="89">
        <v>35000</v>
      </c>
      <c r="J1008" s="89">
        <v>35000</v>
      </c>
    </row>
    <row r="1009" spans="1:12" ht="45.6" x14ac:dyDescent="0.25">
      <c r="A1009" s="114"/>
      <c r="B1009" s="114"/>
      <c r="C1009" s="114" t="s">
        <v>245</v>
      </c>
      <c r="D1009" s="114" t="s">
        <v>234</v>
      </c>
      <c r="E1009" s="113" t="s">
        <v>552</v>
      </c>
      <c r="F1009" s="114"/>
      <c r="G1009" s="115" t="s">
        <v>557</v>
      </c>
      <c r="H1009" s="89">
        <f>H1010</f>
        <v>140</v>
      </c>
      <c r="I1009" s="89">
        <f t="shared" ref="I1009:J1010" si="347">I1010</f>
        <v>0</v>
      </c>
      <c r="J1009" s="89">
        <f t="shared" si="347"/>
        <v>0</v>
      </c>
    </row>
    <row r="1010" spans="1:12" ht="45.6" x14ac:dyDescent="0.25">
      <c r="A1010" s="114"/>
      <c r="B1010" s="114"/>
      <c r="C1010" s="114" t="s">
        <v>245</v>
      </c>
      <c r="D1010" s="114" t="s">
        <v>234</v>
      </c>
      <c r="E1010" s="113" t="s">
        <v>552</v>
      </c>
      <c r="F1010" s="119" t="s">
        <v>276</v>
      </c>
      <c r="G1010" s="132" t="s">
        <v>635</v>
      </c>
      <c r="H1010" s="89">
        <f>H1011</f>
        <v>140</v>
      </c>
      <c r="I1010" s="89">
        <f t="shared" si="347"/>
        <v>0</v>
      </c>
      <c r="J1010" s="89">
        <f t="shared" si="347"/>
        <v>0</v>
      </c>
    </row>
    <row r="1011" spans="1:12" ht="22.8" x14ac:dyDescent="0.25">
      <c r="A1011" s="114"/>
      <c r="B1011" s="114"/>
      <c r="C1011" s="114" t="s">
        <v>245</v>
      </c>
      <c r="D1011" s="114" t="s">
        <v>234</v>
      </c>
      <c r="E1011" s="113" t="s">
        <v>552</v>
      </c>
      <c r="F1011" s="114">
        <v>612</v>
      </c>
      <c r="G1011" s="115" t="s">
        <v>524</v>
      </c>
      <c r="H1011" s="89">
        <v>140</v>
      </c>
      <c r="I1011" s="89">
        <v>0</v>
      </c>
      <c r="J1011" s="89">
        <v>0</v>
      </c>
    </row>
    <row r="1012" spans="1:12" ht="45.6" x14ac:dyDescent="0.25">
      <c r="A1012" s="114"/>
      <c r="B1012" s="114"/>
      <c r="C1012" s="114" t="s">
        <v>245</v>
      </c>
      <c r="D1012" s="114" t="s">
        <v>234</v>
      </c>
      <c r="E1012" s="113" t="s">
        <v>546</v>
      </c>
      <c r="F1012" s="114"/>
      <c r="G1012" s="115" t="s">
        <v>978</v>
      </c>
      <c r="H1012" s="89">
        <f>H1013</f>
        <v>97.64</v>
      </c>
      <c r="I1012" s="89">
        <f t="shared" ref="I1012:J1013" si="348">I1013</f>
        <v>0</v>
      </c>
      <c r="J1012" s="89">
        <f t="shared" si="348"/>
        <v>0</v>
      </c>
    </row>
    <row r="1013" spans="1:12" ht="45.6" x14ac:dyDescent="0.25">
      <c r="A1013" s="114"/>
      <c r="B1013" s="114"/>
      <c r="C1013" s="114" t="s">
        <v>245</v>
      </c>
      <c r="D1013" s="114" t="s">
        <v>234</v>
      </c>
      <c r="E1013" s="113" t="s">
        <v>546</v>
      </c>
      <c r="F1013" s="119" t="s">
        <v>276</v>
      </c>
      <c r="G1013" s="132" t="s">
        <v>635</v>
      </c>
      <c r="H1013" s="89">
        <f>H1014</f>
        <v>97.64</v>
      </c>
      <c r="I1013" s="89">
        <f t="shared" si="348"/>
        <v>0</v>
      </c>
      <c r="J1013" s="89">
        <f t="shared" si="348"/>
        <v>0</v>
      </c>
    </row>
    <row r="1014" spans="1:12" ht="22.8" x14ac:dyDescent="0.25">
      <c r="A1014" s="114"/>
      <c r="B1014" s="114"/>
      <c r="C1014" s="114" t="s">
        <v>245</v>
      </c>
      <c r="D1014" s="114" t="s">
        <v>234</v>
      </c>
      <c r="E1014" s="113" t="s">
        <v>546</v>
      </c>
      <c r="F1014" s="114">
        <v>612</v>
      </c>
      <c r="G1014" s="115" t="s">
        <v>524</v>
      </c>
      <c r="H1014" s="89">
        <v>97.64</v>
      </c>
      <c r="I1014" s="89">
        <v>0</v>
      </c>
      <c r="J1014" s="89">
        <v>0</v>
      </c>
    </row>
    <row r="1015" spans="1:12" ht="91.2" x14ac:dyDescent="0.25">
      <c r="A1015" s="114"/>
      <c r="B1015" s="114"/>
      <c r="C1015" s="114" t="s">
        <v>245</v>
      </c>
      <c r="D1015" s="114" t="s">
        <v>234</v>
      </c>
      <c r="E1015" s="113" t="s">
        <v>200</v>
      </c>
      <c r="F1015" s="114"/>
      <c r="G1015" s="115" t="s">
        <v>159</v>
      </c>
      <c r="H1015" s="89">
        <f>H1016</f>
        <v>291892</v>
      </c>
      <c r="I1015" s="89">
        <f>I1016</f>
        <v>291899.09999999998</v>
      </c>
      <c r="J1015" s="89">
        <f>J1016</f>
        <v>291899.09999999998</v>
      </c>
    </row>
    <row r="1016" spans="1:12" ht="79.8" x14ac:dyDescent="0.25">
      <c r="A1016" s="114"/>
      <c r="B1016" s="114"/>
      <c r="C1016" s="114" t="s">
        <v>245</v>
      </c>
      <c r="D1016" s="114" t="s">
        <v>234</v>
      </c>
      <c r="E1016" s="113" t="s">
        <v>445</v>
      </c>
      <c r="F1016" s="120"/>
      <c r="G1016" s="121" t="s">
        <v>201</v>
      </c>
      <c r="H1016" s="89">
        <f t="shared" ref="H1016:J1017" si="349">H1017</f>
        <v>291892</v>
      </c>
      <c r="I1016" s="89">
        <f t="shared" si="349"/>
        <v>291899.09999999998</v>
      </c>
      <c r="J1016" s="89">
        <f t="shared" si="349"/>
        <v>291899.09999999998</v>
      </c>
    </row>
    <row r="1017" spans="1:12" ht="45.6" x14ac:dyDescent="0.25">
      <c r="A1017" s="114"/>
      <c r="B1017" s="114"/>
      <c r="C1017" s="114" t="s">
        <v>245</v>
      </c>
      <c r="D1017" s="114" t="s">
        <v>234</v>
      </c>
      <c r="E1017" s="113" t="s">
        <v>445</v>
      </c>
      <c r="F1017" s="119" t="s">
        <v>276</v>
      </c>
      <c r="G1017" s="132" t="s">
        <v>635</v>
      </c>
      <c r="H1017" s="89">
        <f>H1018</f>
        <v>291892</v>
      </c>
      <c r="I1017" s="89">
        <f t="shared" si="349"/>
        <v>291899.09999999998</v>
      </c>
      <c r="J1017" s="89">
        <f t="shared" si="349"/>
        <v>291899.09999999998</v>
      </c>
    </row>
    <row r="1018" spans="1:12" ht="79.8" x14ac:dyDescent="0.25">
      <c r="A1018" s="114"/>
      <c r="B1018" s="114"/>
      <c r="C1018" s="114" t="s">
        <v>245</v>
      </c>
      <c r="D1018" s="114" t="s">
        <v>234</v>
      </c>
      <c r="E1018" s="113" t="s">
        <v>445</v>
      </c>
      <c r="F1018" s="114">
        <v>611</v>
      </c>
      <c r="G1018" s="115" t="s">
        <v>615</v>
      </c>
      <c r="H1018" s="89">
        <v>291892</v>
      </c>
      <c r="I1018" s="89">
        <v>291899.09999999998</v>
      </c>
      <c r="J1018" s="89">
        <v>291899.09999999998</v>
      </c>
    </row>
    <row r="1019" spans="1:12" ht="79.8" x14ac:dyDescent="0.25">
      <c r="A1019" s="114"/>
      <c r="B1019" s="114"/>
      <c r="C1019" s="114" t="s">
        <v>245</v>
      </c>
      <c r="D1019" s="114" t="s">
        <v>234</v>
      </c>
      <c r="E1019" s="113" t="s">
        <v>162</v>
      </c>
      <c r="F1019" s="114"/>
      <c r="G1019" s="115" t="s">
        <v>666</v>
      </c>
      <c r="H1019" s="89">
        <f>H1020+H1023+H1026+H1032+H1037+H1029</f>
        <v>60086.95</v>
      </c>
      <c r="I1019" s="89">
        <f t="shared" ref="I1019:L1019" si="350">I1020+I1023+I1026+I1032+I1037+I1029</f>
        <v>3250</v>
      </c>
      <c r="J1019" s="89">
        <f t="shared" si="350"/>
        <v>5250</v>
      </c>
      <c r="K1019" s="89">
        <f t="shared" si="350"/>
        <v>0</v>
      </c>
      <c r="L1019" s="89">
        <f t="shared" si="350"/>
        <v>0</v>
      </c>
    </row>
    <row r="1020" spans="1:12" ht="45.6" x14ac:dyDescent="0.25">
      <c r="A1020" s="114"/>
      <c r="B1020" s="114"/>
      <c r="C1020" s="114" t="s">
        <v>245</v>
      </c>
      <c r="D1020" s="114" t="s">
        <v>234</v>
      </c>
      <c r="E1020" s="113" t="s">
        <v>446</v>
      </c>
      <c r="F1020" s="114"/>
      <c r="G1020" s="115" t="s">
        <v>161</v>
      </c>
      <c r="H1020" s="89">
        <f t="shared" ref="H1020:J1021" si="351">H1021</f>
        <v>11110.34</v>
      </c>
      <c r="I1020" s="89">
        <f t="shared" si="351"/>
        <v>3000</v>
      </c>
      <c r="J1020" s="89">
        <f t="shared" si="351"/>
        <v>5000</v>
      </c>
    </row>
    <row r="1021" spans="1:12" ht="45.6" x14ac:dyDescent="0.25">
      <c r="A1021" s="114"/>
      <c r="B1021" s="114"/>
      <c r="C1021" s="114" t="s">
        <v>245</v>
      </c>
      <c r="D1021" s="114" t="s">
        <v>234</v>
      </c>
      <c r="E1021" s="113" t="s">
        <v>446</v>
      </c>
      <c r="F1021" s="119" t="s">
        <v>276</v>
      </c>
      <c r="G1021" s="132" t="s">
        <v>635</v>
      </c>
      <c r="H1021" s="89">
        <f t="shared" si="351"/>
        <v>11110.34</v>
      </c>
      <c r="I1021" s="89">
        <f t="shared" si="351"/>
        <v>3000</v>
      </c>
      <c r="J1021" s="89">
        <f t="shared" si="351"/>
        <v>5000</v>
      </c>
    </row>
    <row r="1022" spans="1:12" ht="22.8" x14ac:dyDescent="0.25">
      <c r="A1022" s="114"/>
      <c r="B1022" s="114"/>
      <c r="C1022" s="114" t="s">
        <v>245</v>
      </c>
      <c r="D1022" s="114" t="s">
        <v>234</v>
      </c>
      <c r="E1022" s="113" t="s">
        <v>446</v>
      </c>
      <c r="F1022" s="114">
        <v>612</v>
      </c>
      <c r="G1022" s="115" t="s">
        <v>524</v>
      </c>
      <c r="H1022" s="89">
        <v>11110.34</v>
      </c>
      <c r="I1022" s="89">
        <v>3000</v>
      </c>
      <c r="J1022" s="89">
        <v>5000</v>
      </c>
    </row>
    <row r="1023" spans="1:12" ht="34.200000000000003" x14ac:dyDescent="0.25">
      <c r="A1023" s="114"/>
      <c r="B1023" s="114"/>
      <c r="C1023" s="114" t="s">
        <v>245</v>
      </c>
      <c r="D1023" s="114" t="s">
        <v>234</v>
      </c>
      <c r="E1023" s="113" t="s">
        <v>609</v>
      </c>
      <c r="F1023" s="114"/>
      <c r="G1023" s="115" t="s">
        <v>921</v>
      </c>
      <c r="H1023" s="89">
        <f t="shared" ref="H1023:J1024" si="352">H1024</f>
        <v>250</v>
      </c>
      <c r="I1023" s="89">
        <f t="shared" si="352"/>
        <v>250</v>
      </c>
      <c r="J1023" s="89">
        <f t="shared" si="352"/>
        <v>250</v>
      </c>
    </row>
    <row r="1024" spans="1:12" ht="45.6" x14ac:dyDescent="0.25">
      <c r="A1024" s="114"/>
      <c r="B1024" s="114"/>
      <c r="C1024" s="114" t="s">
        <v>245</v>
      </c>
      <c r="D1024" s="114" t="s">
        <v>234</v>
      </c>
      <c r="E1024" s="113" t="s">
        <v>609</v>
      </c>
      <c r="F1024" s="119" t="s">
        <v>276</v>
      </c>
      <c r="G1024" s="132" t="s">
        <v>635</v>
      </c>
      <c r="H1024" s="89">
        <f t="shared" si="352"/>
        <v>250</v>
      </c>
      <c r="I1024" s="89">
        <f t="shared" si="352"/>
        <v>250</v>
      </c>
      <c r="J1024" s="89">
        <f t="shared" si="352"/>
        <v>250</v>
      </c>
    </row>
    <row r="1025" spans="1:10" ht="22.8" x14ac:dyDescent="0.25">
      <c r="A1025" s="114"/>
      <c r="B1025" s="114"/>
      <c r="C1025" s="114" t="s">
        <v>245</v>
      </c>
      <c r="D1025" s="114" t="s">
        <v>234</v>
      </c>
      <c r="E1025" s="113" t="s">
        <v>609</v>
      </c>
      <c r="F1025" s="114">
        <v>612</v>
      </c>
      <c r="G1025" s="115" t="s">
        <v>524</v>
      </c>
      <c r="H1025" s="89">
        <v>250</v>
      </c>
      <c r="I1025" s="89">
        <v>250</v>
      </c>
      <c r="J1025" s="89">
        <v>250</v>
      </c>
    </row>
    <row r="1026" spans="1:10" ht="45.6" x14ac:dyDescent="0.25">
      <c r="A1026" s="114"/>
      <c r="B1026" s="114"/>
      <c r="C1026" s="114" t="s">
        <v>245</v>
      </c>
      <c r="D1026" s="114" t="s">
        <v>234</v>
      </c>
      <c r="E1026" s="192" t="s">
        <v>1036</v>
      </c>
      <c r="F1026" s="114"/>
      <c r="G1026" s="115" t="s">
        <v>1037</v>
      </c>
      <c r="H1026" s="89">
        <f>H1027</f>
        <v>15</v>
      </c>
      <c r="I1026" s="89">
        <f t="shared" ref="I1026:J1027" si="353">I1027</f>
        <v>0</v>
      </c>
      <c r="J1026" s="89">
        <f t="shared" si="353"/>
        <v>0</v>
      </c>
    </row>
    <row r="1027" spans="1:10" ht="45.6" x14ac:dyDescent="0.25">
      <c r="A1027" s="114"/>
      <c r="B1027" s="114"/>
      <c r="C1027" s="114" t="s">
        <v>245</v>
      </c>
      <c r="D1027" s="114" t="s">
        <v>234</v>
      </c>
      <c r="E1027" s="192" t="s">
        <v>1036</v>
      </c>
      <c r="F1027" s="119" t="s">
        <v>276</v>
      </c>
      <c r="G1027" s="132" t="s">
        <v>635</v>
      </c>
      <c r="H1027" s="89">
        <f>H1028</f>
        <v>15</v>
      </c>
      <c r="I1027" s="89">
        <f t="shared" si="353"/>
        <v>0</v>
      </c>
      <c r="J1027" s="89">
        <f t="shared" si="353"/>
        <v>0</v>
      </c>
    </row>
    <row r="1028" spans="1:10" ht="22.8" x14ac:dyDescent="0.25">
      <c r="A1028" s="114"/>
      <c r="B1028" s="114"/>
      <c r="C1028" s="114" t="s">
        <v>245</v>
      </c>
      <c r="D1028" s="114" t="s">
        <v>234</v>
      </c>
      <c r="E1028" s="192" t="s">
        <v>1036</v>
      </c>
      <c r="F1028" s="114">
        <v>612</v>
      </c>
      <c r="G1028" s="115" t="s">
        <v>524</v>
      </c>
      <c r="H1028" s="89">
        <v>15</v>
      </c>
      <c r="I1028" s="89">
        <v>0</v>
      </c>
      <c r="J1028" s="89">
        <v>0</v>
      </c>
    </row>
    <row r="1029" spans="1:10" ht="57" x14ac:dyDescent="0.25">
      <c r="A1029" s="114"/>
      <c r="B1029" s="114"/>
      <c r="C1029" s="114" t="s">
        <v>245</v>
      </c>
      <c r="D1029" s="114" t="s">
        <v>234</v>
      </c>
      <c r="E1029" s="192" t="s">
        <v>1035</v>
      </c>
      <c r="F1029" s="114"/>
      <c r="G1029" s="115" t="s">
        <v>1034</v>
      </c>
      <c r="H1029" s="89">
        <f>H1030</f>
        <v>1485</v>
      </c>
      <c r="I1029" s="89">
        <f t="shared" ref="I1029:J1029" si="354">I1030</f>
        <v>0</v>
      </c>
      <c r="J1029" s="89">
        <f t="shared" si="354"/>
        <v>0</v>
      </c>
    </row>
    <row r="1030" spans="1:10" ht="45.6" x14ac:dyDescent="0.25">
      <c r="A1030" s="114"/>
      <c r="B1030" s="114"/>
      <c r="C1030" s="114" t="s">
        <v>245</v>
      </c>
      <c r="D1030" s="114" t="s">
        <v>234</v>
      </c>
      <c r="E1030" s="192" t="s">
        <v>1035</v>
      </c>
      <c r="F1030" s="119" t="s">
        <v>276</v>
      </c>
      <c r="G1030" s="132" t="s">
        <v>635</v>
      </c>
      <c r="H1030" s="89">
        <f>H1031</f>
        <v>1485</v>
      </c>
      <c r="I1030" s="89">
        <f t="shared" ref="I1030:J1030" si="355">I1031</f>
        <v>0</v>
      </c>
      <c r="J1030" s="89">
        <f t="shared" si="355"/>
        <v>0</v>
      </c>
    </row>
    <row r="1031" spans="1:10" ht="22.8" x14ac:dyDescent="0.25">
      <c r="A1031" s="114"/>
      <c r="B1031" s="114"/>
      <c r="C1031" s="114" t="s">
        <v>245</v>
      </c>
      <c r="D1031" s="114" t="s">
        <v>234</v>
      </c>
      <c r="E1031" s="192" t="s">
        <v>1035</v>
      </c>
      <c r="F1031" s="114">
        <v>612</v>
      </c>
      <c r="G1031" s="115" t="s">
        <v>524</v>
      </c>
      <c r="H1031" s="89">
        <v>1485</v>
      </c>
      <c r="I1031" s="89">
        <v>0</v>
      </c>
      <c r="J1031" s="89">
        <v>0</v>
      </c>
    </row>
    <row r="1032" spans="1:10" ht="68.400000000000006" x14ac:dyDescent="0.25">
      <c r="A1032" s="114"/>
      <c r="B1032" s="114"/>
      <c r="C1032" s="114" t="s">
        <v>245</v>
      </c>
      <c r="D1032" s="114" t="s">
        <v>234</v>
      </c>
      <c r="E1032" s="192" t="s">
        <v>1113</v>
      </c>
      <c r="F1032" s="114"/>
      <c r="G1032" s="115" t="s">
        <v>1114</v>
      </c>
      <c r="H1032" s="89">
        <f>H1035+H1033</f>
        <v>37706.5</v>
      </c>
      <c r="I1032" s="89">
        <f t="shared" ref="I1032:J1032" si="356">I1035+I1033</f>
        <v>0</v>
      </c>
      <c r="J1032" s="89">
        <f t="shared" si="356"/>
        <v>0</v>
      </c>
    </row>
    <row r="1033" spans="1:10" ht="45.6" x14ac:dyDescent="0.25">
      <c r="A1033" s="114"/>
      <c r="B1033" s="114"/>
      <c r="C1033" s="114" t="s">
        <v>245</v>
      </c>
      <c r="D1033" s="114" t="s">
        <v>234</v>
      </c>
      <c r="E1033" s="192" t="s">
        <v>1113</v>
      </c>
      <c r="F1033" s="124" t="s">
        <v>236</v>
      </c>
      <c r="G1033" s="132" t="s">
        <v>648</v>
      </c>
      <c r="H1033" s="89">
        <f>H1034</f>
        <v>36020.300000000003</v>
      </c>
      <c r="I1033" s="89">
        <f t="shared" ref="I1033:J1033" si="357">I1034</f>
        <v>0</v>
      </c>
      <c r="J1033" s="89">
        <f t="shared" si="357"/>
        <v>0</v>
      </c>
    </row>
    <row r="1034" spans="1:10" ht="22.8" x14ac:dyDescent="0.25">
      <c r="A1034" s="114"/>
      <c r="B1034" s="114"/>
      <c r="C1034" s="114" t="s">
        <v>245</v>
      </c>
      <c r="D1034" s="114" t="s">
        <v>234</v>
      </c>
      <c r="E1034" s="192" t="s">
        <v>1113</v>
      </c>
      <c r="F1034" s="114" t="s">
        <v>238</v>
      </c>
      <c r="G1034" s="155" t="s">
        <v>634</v>
      </c>
      <c r="H1034" s="89">
        <v>36020.300000000003</v>
      </c>
      <c r="I1034" s="89">
        <v>0</v>
      </c>
      <c r="J1034" s="89">
        <v>0</v>
      </c>
    </row>
    <row r="1035" spans="1:10" ht="45.6" x14ac:dyDescent="0.25">
      <c r="A1035" s="114"/>
      <c r="B1035" s="114"/>
      <c r="C1035" s="114" t="s">
        <v>245</v>
      </c>
      <c r="D1035" s="114" t="s">
        <v>234</v>
      </c>
      <c r="E1035" s="192" t="s">
        <v>1113</v>
      </c>
      <c r="F1035" s="119" t="s">
        <v>276</v>
      </c>
      <c r="G1035" s="132" t="s">
        <v>635</v>
      </c>
      <c r="H1035" s="89">
        <f>H1036</f>
        <v>1686.2</v>
      </c>
      <c r="I1035" s="89">
        <f t="shared" ref="I1035:J1035" si="358">I1036</f>
        <v>0</v>
      </c>
      <c r="J1035" s="89">
        <f t="shared" si="358"/>
        <v>0</v>
      </c>
    </row>
    <row r="1036" spans="1:10" ht="22.8" x14ac:dyDescent="0.25">
      <c r="A1036" s="114"/>
      <c r="B1036" s="114"/>
      <c r="C1036" s="114" t="s">
        <v>245</v>
      </c>
      <c r="D1036" s="114" t="s">
        <v>234</v>
      </c>
      <c r="E1036" s="192" t="s">
        <v>1113</v>
      </c>
      <c r="F1036" s="114">
        <v>612</v>
      </c>
      <c r="G1036" s="115" t="s">
        <v>524</v>
      </c>
      <c r="H1036" s="89">
        <v>1686.2</v>
      </c>
      <c r="I1036" s="89">
        <v>0</v>
      </c>
      <c r="J1036" s="89">
        <v>0</v>
      </c>
    </row>
    <row r="1037" spans="1:10" ht="45.6" x14ac:dyDescent="0.25">
      <c r="A1037" s="114"/>
      <c r="B1037" s="114"/>
      <c r="C1037" s="114" t="s">
        <v>245</v>
      </c>
      <c r="D1037" s="114" t="s">
        <v>234</v>
      </c>
      <c r="E1037" s="192" t="s">
        <v>1070</v>
      </c>
      <c r="F1037" s="114"/>
      <c r="G1037" s="115" t="s">
        <v>828</v>
      </c>
      <c r="H1037" s="89">
        <f>H1040+H1038</f>
        <v>9520.11</v>
      </c>
      <c r="I1037" s="89">
        <f t="shared" ref="I1037:J1037" si="359">I1040+I1038</f>
        <v>0</v>
      </c>
      <c r="J1037" s="89">
        <f t="shared" si="359"/>
        <v>0</v>
      </c>
    </row>
    <row r="1038" spans="1:10" ht="45.6" x14ac:dyDescent="0.25">
      <c r="A1038" s="114"/>
      <c r="B1038" s="114"/>
      <c r="C1038" s="114" t="s">
        <v>245</v>
      </c>
      <c r="D1038" s="114" t="s">
        <v>234</v>
      </c>
      <c r="E1038" s="192" t="s">
        <v>1070</v>
      </c>
      <c r="F1038" s="124" t="s">
        <v>236</v>
      </c>
      <c r="G1038" s="132" t="s">
        <v>648</v>
      </c>
      <c r="H1038" s="89">
        <f>H1039</f>
        <v>9098.51</v>
      </c>
      <c r="I1038" s="89">
        <f t="shared" ref="I1038:J1038" si="360">I1039</f>
        <v>0</v>
      </c>
      <c r="J1038" s="89">
        <f t="shared" si="360"/>
        <v>0</v>
      </c>
    </row>
    <row r="1039" spans="1:10" ht="22.8" x14ac:dyDescent="0.25">
      <c r="A1039" s="114"/>
      <c r="B1039" s="114"/>
      <c r="C1039" s="114" t="s">
        <v>245</v>
      </c>
      <c r="D1039" s="114" t="s">
        <v>234</v>
      </c>
      <c r="E1039" s="192" t="s">
        <v>1070</v>
      </c>
      <c r="F1039" s="114" t="s">
        <v>238</v>
      </c>
      <c r="G1039" s="155" t="s">
        <v>634</v>
      </c>
      <c r="H1039" s="89">
        <v>9098.51</v>
      </c>
      <c r="I1039" s="89">
        <v>0</v>
      </c>
      <c r="J1039" s="89">
        <v>0</v>
      </c>
    </row>
    <row r="1040" spans="1:10" ht="45.6" x14ac:dyDescent="0.25">
      <c r="A1040" s="114"/>
      <c r="B1040" s="114"/>
      <c r="C1040" s="114" t="s">
        <v>245</v>
      </c>
      <c r="D1040" s="114" t="s">
        <v>234</v>
      </c>
      <c r="E1040" s="192" t="s">
        <v>1070</v>
      </c>
      <c r="F1040" s="119" t="s">
        <v>276</v>
      </c>
      <c r="G1040" s="132" t="s">
        <v>635</v>
      </c>
      <c r="H1040" s="89">
        <f>H1041</f>
        <v>421.6</v>
      </c>
      <c r="I1040" s="89">
        <f t="shared" ref="I1040:J1040" si="361">I1041</f>
        <v>0</v>
      </c>
      <c r="J1040" s="89">
        <f t="shared" si="361"/>
        <v>0</v>
      </c>
    </row>
    <row r="1041" spans="1:12" ht="22.8" x14ac:dyDescent="0.25">
      <c r="A1041" s="114"/>
      <c r="B1041" s="114"/>
      <c r="C1041" s="114" t="s">
        <v>245</v>
      </c>
      <c r="D1041" s="114" t="s">
        <v>234</v>
      </c>
      <c r="E1041" s="192" t="s">
        <v>1070</v>
      </c>
      <c r="F1041" s="114">
        <v>612</v>
      </c>
      <c r="G1041" s="115" t="s">
        <v>524</v>
      </c>
      <c r="H1041" s="89">
        <v>421.6</v>
      </c>
      <c r="I1041" s="89">
        <v>0</v>
      </c>
      <c r="J1041" s="89">
        <v>0</v>
      </c>
    </row>
    <row r="1042" spans="1:12" x14ac:dyDescent="0.25">
      <c r="A1042" s="114"/>
      <c r="B1042" s="114"/>
      <c r="C1042" s="111" t="s">
        <v>245</v>
      </c>
      <c r="D1042" s="111" t="s">
        <v>274</v>
      </c>
      <c r="E1042" s="110"/>
      <c r="F1042" s="111"/>
      <c r="G1042" s="112" t="s">
        <v>275</v>
      </c>
      <c r="H1042" s="91">
        <f>H1043+H1113</f>
        <v>800345.98899999983</v>
      </c>
      <c r="I1042" s="91">
        <f>I1043+I1113</f>
        <v>729614.08800000011</v>
      </c>
      <c r="J1042" s="91">
        <f>J1043+J1113</f>
        <v>737711.00000000012</v>
      </c>
      <c r="K1042" s="136">
        <v>795085.94099999999</v>
      </c>
      <c r="L1042" s="214">
        <f>K1042-H1042</f>
        <v>-5260.0479999998352</v>
      </c>
    </row>
    <row r="1043" spans="1:12" ht="57" x14ac:dyDescent="0.25">
      <c r="A1043" s="114"/>
      <c r="B1043" s="114"/>
      <c r="C1043" s="114" t="s">
        <v>245</v>
      </c>
      <c r="D1043" s="114" t="s">
        <v>274</v>
      </c>
      <c r="E1043" s="144" t="s">
        <v>132</v>
      </c>
      <c r="F1043" s="145"/>
      <c r="G1043" s="146" t="s">
        <v>974</v>
      </c>
      <c r="H1043" s="89">
        <f>H1044</f>
        <v>795174.33499999985</v>
      </c>
      <c r="I1043" s="89">
        <f t="shared" ref="I1043:J1043" si="362">I1044</f>
        <v>729614.08800000011</v>
      </c>
      <c r="J1043" s="89">
        <f t="shared" si="362"/>
        <v>737711.00000000012</v>
      </c>
    </row>
    <row r="1044" spans="1:12" ht="22.8" x14ac:dyDescent="0.25">
      <c r="A1044" s="114"/>
      <c r="B1044" s="114"/>
      <c r="C1044" s="114" t="s">
        <v>245</v>
      </c>
      <c r="D1044" s="114" t="s">
        <v>274</v>
      </c>
      <c r="E1044" s="113" t="s">
        <v>135</v>
      </c>
      <c r="F1044" s="114"/>
      <c r="G1044" s="115" t="s">
        <v>163</v>
      </c>
      <c r="H1044" s="89">
        <f>H1045+H1074+H1081+H1097+H1104+H1108</f>
        <v>795174.33499999985</v>
      </c>
      <c r="I1044" s="89">
        <f t="shared" ref="I1044:J1044" si="363">I1045+I1074+I1081+I1097+I1104+I1108</f>
        <v>729614.08800000011</v>
      </c>
      <c r="J1044" s="89">
        <f t="shared" si="363"/>
        <v>737711.00000000012</v>
      </c>
    </row>
    <row r="1045" spans="1:12" ht="91.2" x14ac:dyDescent="0.25">
      <c r="A1045" s="114"/>
      <c r="B1045" s="114"/>
      <c r="C1045" s="114" t="s">
        <v>245</v>
      </c>
      <c r="D1045" s="114" t="s">
        <v>274</v>
      </c>
      <c r="E1045" s="113" t="s">
        <v>136</v>
      </c>
      <c r="F1045" s="114"/>
      <c r="G1045" s="115" t="s">
        <v>165</v>
      </c>
      <c r="H1045" s="89">
        <f>H1046+H1049+H1052+H1055+H1062+H1059+H1065+H1068+H1071</f>
        <v>717907.86699999985</v>
      </c>
      <c r="I1045" s="89">
        <f t="shared" ref="I1045:J1045" si="364">I1046+I1049+I1052+I1055+I1062+I1059+I1065+I1068+I1071</f>
        <v>657954.10800000012</v>
      </c>
      <c r="J1045" s="89">
        <f t="shared" si="364"/>
        <v>665403.12000000011</v>
      </c>
    </row>
    <row r="1046" spans="1:12" ht="117.75" customHeight="1" x14ac:dyDescent="0.25">
      <c r="A1046" s="114"/>
      <c r="B1046" s="114"/>
      <c r="C1046" s="114" t="s">
        <v>245</v>
      </c>
      <c r="D1046" s="114" t="s">
        <v>274</v>
      </c>
      <c r="E1046" s="161" t="s">
        <v>449</v>
      </c>
      <c r="F1046" s="156"/>
      <c r="G1046" s="193" t="s">
        <v>667</v>
      </c>
      <c r="H1046" s="89">
        <f t="shared" ref="H1046:J1047" si="365">H1047</f>
        <v>523466.1</v>
      </c>
      <c r="I1046" s="89">
        <f t="shared" si="365"/>
        <v>523598.5</v>
      </c>
      <c r="J1046" s="89">
        <f t="shared" si="365"/>
        <v>523598.5</v>
      </c>
    </row>
    <row r="1047" spans="1:12" ht="45.6" x14ac:dyDescent="0.25">
      <c r="A1047" s="114"/>
      <c r="B1047" s="114"/>
      <c r="C1047" s="114" t="s">
        <v>245</v>
      </c>
      <c r="D1047" s="114" t="s">
        <v>274</v>
      </c>
      <c r="E1047" s="161" t="s">
        <v>449</v>
      </c>
      <c r="F1047" s="119" t="s">
        <v>276</v>
      </c>
      <c r="G1047" s="132" t="s">
        <v>635</v>
      </c>
      <c r="H1047" s="89">
        <f t="shared" si="365"/>
        <v>523466.1</v>
      </c>
      <c r="I1047" s="89">
        <f t="shared" si="365"/>
        <v>523598.5</v>
      </c>
      <c r="J1047" s="89">
        <f t="shared" si="365"/>
        <v>523598.5</v>
      </c>
    </row>
    <row r="1048" spans="1:12" ht="79.8" x14ac:dyDescent="0.25">
      <c r="A1048" s="114"/>
      <c r="B1048" s="114"/>
      <c r="C1048" s="114" t="s">
        <v>245</v>
      </c>
      <c r="D1048" s="114" t="s">
        <v>274</v>
      </c>
      <c r="E1048" s="161" t="s">
        <v>449</v>
      </c>
      <c r="F1048" s="114" t="s">
        <v>377</v>
      </c>
      <c r="G1048" s="115" t="s">
        <v>615</v>
      </c>
      <c r="H1048" s="89">
        <v>523466.1</v>
      </c>
      <c r="I1048" s="89">
        <v>523598.5</v>
      </c>
      <c r="J1048" s="89">
        <v>523598.5</v>
      </c>
    </row>
    <row r="1049" spans="1:12" ht="34.200000000000003" x14ac:dyDescent="0.25">
      <c r="A1049" s="114"/>
      <c r="B1049" s="114"/>
      <c r="C1049" s="114" t="s">
        <v>245</v>
      </c>
      <c r="D1049" s="114" t="s">
        <v>274</v>
      </c>
      <c r="E1049" s="113" t="s">
        <v>450</v>
      </c>
      <c r="F1049" s="114"/>
      <c r="G1049" s="115" t="s">
        <v>525</v>
      </c>
      <c r="H1049" s="89">
        <f t="shared" ref="H1049:J1050" si="366">H1050</f>
        <v>79494.009000000005</v>
      </c>
      <c r="I1049" s="89">
        <f t="shared" si="366"/>
        <v>77747.320000000007</v>
      </c>
      <c r="J1049" s="89">
        <f t="shared" si="366"/>
        <v>77837.820000000007</v>
      </c>
    </row>
    <row r="1050" spans="1:12" ht="45.6" x14ac:dyDescent="0.25">
      <c r="A1050" s="114"/>
      <c r="B1050" s="114"/>
      <c r="C1050" s="114" t="s">
        <v>245</v>
      </c>
      <c r="D1050" s="114" t="s">
        <v>274</v>
      </c>
      <c r="E1050" s="113" t="s">
        <v>450</v>
      </c>
      <c r="F1050" s="124" t="s">
        <v>276</v>
      </c>
      <c r="G1050" s="132" t="s">
        <v>635</v>
      </c>
      <c r="H1050" s="89">
        <f t="shared" si="366"/>
        <v>79494.009000000005</v>
      </c>
      <c r="I1050" s="89">
        <f t="shared" si="366"/>
        <v>77747.320000000007</v>
      </c>
      <c r="J1050" s="89">
        <f t="shared" si="366"/>
        <v>77837.820000000007</v>
      </c>
    </row>
    <row r="1051" spans="1:12" ht="90.75" customHeight="1" x14ac:dyDescent="0.25">
      <c r="A1051" s="114"/>
      <c r="B1051" s="114"/>
      <c r="C1051" s="114" t="s">
        <v>245</v>
      </c>
      <c r="D1051" s="114" t="s">
        <v>274</v>
      </c>
      <c r="E1051" s="113" t="s">
        <v>450</v>
      </c>
      <c r="F1051" s="114" t="s">
        <v>377</v>
      </c>
      <c r="G1051" s="115" t="s">
        <v>615</v>
      </c>
      <c r="H1051" s="89">
        <v>79494.009000000005</v>
      </c>
      <c r="I1051" s="89">
        <v>77747.320000000007</v>
      </c>
      <c r="J1051" s="89">
        <v>77837.820000000007</v>
      </c>
    </row>
    <row r="1052" spans="1:12" ht="45.6" x14ac:dyDescent="0.25">
      <c r="A1052" s="114"/>
      <c r="B1052" s="114"/>
      <c r="C1052" s="114" t="s">
        <v>245</v>
      </c>
      <c r="D1052" s="114" t="s">
        <v>274</v>
      </c>
      <c r="E1052" s="113" t="s">
        <v>451</v>
      </c>
      <c r="F1052" s="114"/>
      <c r="G1052" s="115" t="s">
        <v>70</v>
      </c>
      <c r="H1052" s="89">
        <f t="shared" ref="H1052:J1053" si="367">H1053</f>
        <v>66143.210000000006</v>
      </c>
      <c r="I1052" s="89">
        <f t="shared" si="367"/>
        <v>18563.887999999999</v>
      </c>
      <c r="J1052" s="89">
        <f t="shared" si="367"/>
        <v>25922.400000000001</v>
      </c>
    </row>
    <row r="1053" spans="1:12" ht="45.6" x14ac:dyDescent="0.25">
      <c r="A1053" s="114"/>
      <c r="B1053" s="114"/>
      <c r="C1053" s="114" t="s">
        <v>245</v>
      </c>
      <c r="D1053" s="114" t="s">
        <v>274</v>
      </c>
      <c r="E1053" s="113" t="s">
        <v>451</v>
      </c>
      <c r="F1053" s="119" t="s">
        <v>276</v>
      </c>
      <c r="G1053" s="132" t="s">
        <v>635</v>
      </c>
      <c r="H1053" s="89">
        <f t="shared" si="367"/>
        <v>66143.210000000006</v>
      </c>
      <c r="I1053" s="89">
        <f t="shared" si="367"/>
        <v>18563.887999999999</v>
      </c>
      <c r="J1053" s="89">
        <f t="shared" si="367"/>
        <v>25922.400000000001</v>
      </c>
    </row>
    <row r="1054" spans="1:12" ht="22.8" x14ac:dyDescent="0.25">
      <c r="A1054" s="114"/>
      <c r="B1054" s="114"/>
      <c r="C1054" s="114" t="s">
        <v>245</v>
      </c>
      <c r="D1054" s="114" t="s">
        <v>274</v>
      </c>
      <c r="E1054" s="113" t="s">
        <v>451</v>
      </c>
      <c r="F1054" s="114">
        <v>612</v>
      </c>
      <c r="G1054" s="115" t="s">
        <v>524</v>
      </c>
      <c r="H1054" s="89">
        <v>66143.210000000006</v>
      </c>
      <c r="I1054" s="89">
        <v>18563.887999999999</v>
      </c>
      <c r="J1054" s="89">
        <v>25922.400000000001</v>
      </c>
    </row>
    <row r="1055" spans="1:12" ht="45.6" x14ac:dyDescent="0.25">
      <c r="A1055" s="114"/>
      <c r="B1055" s="114"/>
      <c r="C1055" s="114" t="s">
        <v>245</v>
      </c>
      <c r="D1055" s="114" t="s">
        <v>274</v>
      </c>
      <c r="E1055" s="113" t="s">
        <v>927</v>
      </c>
      <c r="F1055" s="114"/>
      <c r="G1055" s="115" t="s">
        <v>978</v>
      </c>
      <c r="H1055" s="89">
        <f>H1056</f>
        <v>7590.1</v>
      </c>
      <c r="I1055" s="89">
        <f t="shared" ref="I1055:J1055" si="368">I1056</f>
        <v>0</v>
      </c>
      <c r="J1055" s="89">
        <f t="shared" si="368"/>
        <v>0</v>
      </c>
    </row>
    <row r="1056" spans="1:12" ht="45.6" x14ac:dyDescent="0.25">
      <c r="A1056" s="114"/>
      <c r="B1056" s="114"/>
      <c r="C1056" s="114" t="s">
        <v>245</v>
      </c>
      <c r="D1056" s="114" t="s">
        <v>274</v>
      </c>
      <c r="E1056" s="113" t="s">
        <v>927</v>
      </c>
      <c r="F1056" s="119" t="s">
        <v>276</v>
      </c>
      <c r="G1056" s="132" t="s">
        <v>635</v>
      </c>
      <c r="H1056" s="89">
        <f>H1057+H1058</f>
        <v>7590.1</v>
      </c>
      <c r="I1056" s="89">
        <f t="shared" ref="I1056:J1056" si="369">I1057+I1058</f>
        <v>0</v>
      </c>
      <c r="J1056" s="89">
        <f t="shared" si="369"/>
        <v>0</v>
      </c>
    </row>
    <row r="1057" spans="1:12" ht="85.5" customHeight="1" x14ac:dyDescent="0.25">
      <c r="A1057" s="114"/>
      <c r="B1057" s="114"/>
      <c r="C1057" s="114" t="s">
        <v>245</v>
      </c>
      <c r="D1057" s="114" t="s">
        <v>274</v>
      </c>
      <c r="E1057" s="113" t="s">
        <v>927</v>
      </c>
      <c r="F1057" s="114" t="s">
        <v>377</v>
      </c>
      <c r="G1057" s="115" t="s">
        <v>615</v>
      </c>
      <c r="H1057" s="89">
        <v>7184.8</v>
      </c>
      <c r="I1057" s="89">
        <v>0</v>
      </c>
      <c r="J1057" s="89">
        <v>0</v>
      </c>
    </row>
    <row r="1058" spans="1:12" ht="22.8" x14ac:dyDescent="0.25">
      <c r="A1058" s="114"/>
      <c r="B1058" s="114"/>
      <c r="C1058" s="114" t="s">
        <v>245</v>
      </c>
      <c r="D1058" s="114" t="s">
        <v>274</v>
      </c>
      <c r="E1058" s="113" t="s">
        <v>927</v>
      </c>
      <c r="F1058" s="114">
        <v>612</v>
      </c>
      <c r="G1058" s="115" t="s">
        <v>524</v>
      </c>
      <c r="H1058" s="89">
        <v>405.3</v>
      </c>
      <c r="I1058" s="89">
        <v>0</v>
      </c>
      <c r="J1058" s="89">
        <v>0</v>
      </c>
    </row>
    <row r="1059" spans="1:12" ht="34.200000000000003" x14ac:dyDescent="0.25">
      <c r="A1059" s="114"/>
      <c r="B1059" s="114"/>
      <c r="C1059" s="114" t="s">
        <v>245</v>
      </c>
      <c r="D1059" s="114" t="s">
        <v>274</v>
      </c>
      <c r="E1059" s="113" t="s">
        <v>554</v>
      </c>
      <c r="F1059" s="114"/>
      <c r="G1059" s="115" t="s">
        <v>559</v>
      </c>
      <c r="H1059" s="89">
        <f>H1060</f>
        <v>1479.1</v>
      </c>
      <c r="I1059" s="89">
        <f t="shared" ref="I1059:J1060" si="370">I1060</f>
        <v>0</v>
      </c>
      <c r="J1059" s="89">
        <f t="shared" si="370"/>
        <v>0</v>
      </c>
    </row>
    <row r="1060" spans="1:12" ht="45.6" x14ac:dyDescent="0.25">
      <c r="A1060" s="114"/>
      <c r="B1060" s="114"/>
      <c r="C1060" s="114" t="s">
        <v>245</v>
      </c>
      <c r="D1060" s="114" t="s">
        <v>274</v>
      </c>
      <c r="E1060" s="113" t="s">
        <v>554</v>
      </c>
      <c r="F1060" s="119" t="s">
        <v>276</v>
      </c>
      <c r="G1060" s="132" t="s">
        <v>635</v>
      </c>
      <c r="H1060" s="89">
        <f>H1061</f>
        <v>1479.1</v>
      </c>
      <c r="I1060" s="89">
        <f t="shared" si="370"/>
        <v>0</v>
      </c>
      <c r="J1060" s="89">
        <f t="shared" si="370"/>
        <v>0</v>
      </c>
    </row>
    <row r="1061" spans="1:12" ht="25.5" customHeight="1" x14ac:dyDescent="0.25">
      <c r="A1061" s="114"/>
      <c r="B1061" s="114"/>
      <c r="C1061" s="114" t="s">
        <v>245</v>
      </c>
      <c r="D1061" s="114" t="s">
        <v>274</v>
      </c>
      <c r="E1061" s="113" t="s">
        <v>554</v>
      </c>
      <c r="F1061" s="114">
        <v>612</v>
      </c>
      <c r="G1061" s="115" t="s">
        <v>524</v>
      </c>
      <c r="H1061" s="89">
        <v>1479.1</v>
      </c>
      <c r="I1061" s="89">
        <v>0</v>
      </c>
      <c r="J1061" s="89">
        <v>0</v>
      </c>
    </row>
    <row r="1062" spans="1:12" ht="68.400000000000006" x14ac:dyDescent="0.25">
      <c r="A1062" s="114"/>
      <c r="B1062" s="114"/>
      <c r="C1062" s="114" t="s">
        <v>245</v>
      </c>
      <c r="D1062" s="114" t="s">
        <v>274</v>
      </c>
      <c r="E1062" s="113" t="s">
        <v>1173</v>
      </c>
      <c r="F1062" s="114"/>
      <c r="G1062" s="115" t="s">
        <v>651</v>
      </c>
      <c r="H1062" s="89">
        <f t="shared" ref="H1062:J1063" si="371">H1063</f>
        <v>38044.400000000001</v>
      </c>
      <c r="I1062" s="89">
        <f t="shared" si="371"/>
        <v>38044.400000000001</v>
      </c>
      <c r="J1062" s="89">
        <f t="shared" si="371"/>
        <v>38044.400000000001</v>
      </c>
    </row>
    <row r="1063" spans="1:12" ht="45.6" x14ac:dyDescent="0.25">
      <c r="A1063" s="114"/>
      <c r="B1063" s="114"/>
      <c r="C1063" s="114" t="s">
        <v>245</v>
      </c>
      <c r="D1063" s="114" t="s">
        <v>274</v>
      </c>
      <c r="E1063" s="113" t="s">
        <v>1173</v>
      </c>
      <c r="F1063" s="119" t="s">
        <v>276</v>
      </c>
      <c r="G1063" s="132" t="s">
        <v>635</v>
      </c>
      <c r="H1063" s="89">
        <f t="shared" si="371"/>
        <v>38044.400000000001</v>
      </c>
      <c r="I1063" s="89">
        <f t="shared" si="371"/>
        <v>38044.400000000001</v>
      </c>
      <c r="J1063" s="89">
        <f t="shared" si="371"/>
        <v>38044.400000000001</v>
      </c>
    </row>
    <row r="1064" spans="1:12" ht="86.25" customHeight="1" x14ac:dyDescent="0.25">
      <c r="A1064" s="114"/>
      <c r="B1064" s="114"/>
      <c r="C1064" s="114" t="s">
        <v>245</v>
      </c>
      <c r="D1064" s="114" t="s">
        <v>274</v>
      </c>
      <c r="E1064" s="113" t="s">
        <v>1173</v>
      </c>
      <c r="F1064" s="114" t="s">
        <v>377</v>
      </c>
      <c r="G1064" s="115" t="s">
        <v>615</v>
      </c>
      <c r="H1064" s="89">
        <v>38044.400000000001</v>
      </c>
      <c r="I1064" s="89">
        <v>38044.400000000001</v>
      </c>
      <c r="J1064" s="89">
        <v>38044.400000000001</v>
      </c>
    </row>
    <row r="1065" spans="1:12" ht="68.400000000000006" x14ac:dyDescent="0.25">
      <c r="A1065" s="114"/>
      <c r="B1065" s="114"/>
      <c r="C1065" s="114" t="s">
        <v>245</v>
      </c>
      <c r="D1065" s="114" t="s">
        <v>274</v>
      </c>
      <c r="E1065" s="113" t="s">
        <v>1139</v>
      </c>
      <c r="F1065" s="114"/>
      <c r="G1065" s="115" t="s">
        <v>1140</v>
      </c>
      <c r="H1065" s="89">
        <f>H1066</f>
        <v>418.55599999999998</v>
      </c>
      <c r="I1065" s="89">
        <f t="shared" ref="I1065:L1065" si="372">I1066</f>
        <v>0</v>
      </c>
      <c r="J1065" s="89">
        <f t="shared" si="372"/>
        <v>0</v>
      </c>
      <c r="K1065" s="89">
        <f t="shared" si="372"/>
        <v>0</v>
      </c>
      <c r="L1065" s="89">
        <f t="shared" si="372"/>
        <v>0</v>
      </c>
    </row>
    <row r="1066" spans="1:12" ht="45.6" x14ac:dyDescent="0.25">
      <c r="A1066" s="114"/>
      <c r="B1066" s="114"/>
      <c r="C1066" s="114" t="s">
        <v>245</v>
      </c>
      <c r="D1066" s="114" t="s">
        <v>274</v>
      </c>
      <c r="E1066" s="113" t="s">
        <v>1139</v>
      </c>
      <c r="F1066" s="119" t="s">
        <v>276</v>
      </c>
      <c r="G1066" s="132" t="s">
        <v>635</v>
      </c>
      <c r="H1066" s="89">
        <f t="shared" ref="H1066:J1066" si="373">H1067</f>
        <v>418.55599999999998</v>
      </c>
      <c r="I1066" s="89">
        <f t="shared" si="373"/>
        <v>0</v>
      </c>
      <c r="J1066" s="89">
        <f t="shared" si="373"/>
        <v>0</v>
      </c>
    </row>
    <row r="1067" spans="1:12" ht="22.8" x14ac:dyDescent="0.25">
      <c r="A1067" s="114"/>
      <c r="B1067" s="114"/>
      <c r="C1067" s="114" t="s">
        <v>245</v>
      </c>
      <c r="D1067" s="114" t="s">
        <v>274</v>
      </c>
      <c r="E1067" s="113" t="s">
        <v>1139</v>
      </c>
      <c r="F1067" s="114">
        <v>612</v>
      </c>
      <c r="G1067" s="115" t="s">
        <v>524</v>
      </c>
      <c r="H1067" s="89">
        <v>418.55599999999998</v>
      </c>
      <c r="I1067" s="89">
        <v>0</v>
      </c>
      <c r="J1067" s="89">
        <v>0</v>
      </c>
    </row>
    <row r="1068" spans="1:12" ht="79.8" x14ac:dyDescent="0.25">
      <c r="A1068" s="114"/>
      <c r="B1068" s="114"/>
      <c r="C1068" s="114" t="s">
        <v>245</v>
      </c>
      <c r="D1068" s="114" t="s">
        <v>274</v>
      </c>
      <c r="E1068" s="113" t="s">
        <v>1141</v>
      </c>
      <c r="F1068" s="114"/>
      <c r="G1068" s="115" t="s">
        <v>1142</v>
      </c>
      <c r="H1068" s="89">
        <f>H1069</f>
        <v>772.52099999999996</v>
      </c>
      <c r="I1068" s="89">
        <f t="shared" ref="I1068:L1068" si="374">I1069</f>
        <v>0</v>
      </c>
      <c r="J1068" s="89">
        <f t="shared" si="374"/>
        <v>0</v>
      </c>
      <c r="K1068" s="89">
        <f t="shared" si="374"/>
        <v>0</v>
      </c>
      <c r="L1068" s="89">
        <f t="shared" si="374"/>
        <v>0</v>
      </c>
    </row>
    <row r="1069" spans="1:12" ht="45.6" x14ac:dyDescent="0.25">
      <c r="A1069" s="114"/>
      <c r="B1069" s="114"/>
      <c r="C1069" s="114" t="s">
        <v>245</v>
      </c>
      <c r="D1069" s="114" t="s">
        <v>274</v>
      </c>
      <c r="E1069" s="113" t="s">
        <v>1141</v>
      </c>
      <c r="F1069" s="119" t="s">
        <v>276</v>
      </c>
      <c r="G1069" s="132" t="s">
        <v>635</v>
      </c>
      <c r="H1069" s="89">
        <f t="shared" ref="H1069:J1069" si="375">H1070</f>
        <v>772.52099999999996</v>
      </c>
      <c r="I1069" s="89">
        <f t="shared" si="375"/>
        <v>0</v>
      </c>
      <c r="J1069" s="89">
        <f t="shared" si="375"/>
        <v>0</v>
      </c>
    </row>
    <row r="1070" spans="1:12" ht="22.8" x14ac:dyDescent="0.25">
      <c r="A1070" s="114"/>
      <c r="B1070" s="114"/>
      <c r="C1070" s="114" t="s">
        <v>245</v>
      </c>
      <c r="D1070" s="114" t="s">
        <v>274</v>
      </c>
      <c r="E1070" s="113" t="s">
        <v>1141</v>
      </c>
      <c r="F1070" s="114">
        <v>612</v>
      </c>
      <c r="G1070" s="115" t="s">
        <v>524</v>
      </c>
      <c r="H1070" s="89">
        <v>772.52099999999996</v>
      </c>
      <c r="I1070" s="89">
        <v>0</v>
      </c>
      <c r="J1070" s="89">
        <v>0</v>
      </c>
    </row>
    <row r="1071" spans="1:12" ht="68.400000000000006" x14ac:dyDescent="0.25">
      <c r="A1071" s="114"/>
      <c r="B1071" s="114"/>
      <c r="C1071" s="114" t="s">
        <v>245</v>
      </c>
      <c r="D1071" s="114" t="s">
        <v>274</v>
      </c>
      <c r="E1071" s="113" t="s">
        <v>1143</v>
      </c>
      <c r="F1071" s="114"/>
      <c r="G1071" s="115" t="s">
        <v>1144</v>
      </c>
      <c r="H1071" s="89">
        <f>H1072</f>
        <v>499.87099999999998</v>
      </c>
      <c r="I1071" s="89">
        <f t="shared" ref="I1071:J1071" si="376">I1072</f>
        <v>0</v>
      </c>
      <c r="J1071" s="89">
        <f t="shared" si="376"/>
        <v>0</v>
      </c>
    </row>
    <row r="1072" spans="1:12" ht="45.6" x14ac:dyDescent="0.25">
      <c r="A1072" s="114"/>
      <c r="B1072" s="114"/>
      <c r="C1072" s="114" t="s">
        <v>245</v>
      </c>
      <c r="D1072" s="114" t="s">
        <v>274</v>
      </c>
      <c r="E1072" s="113" t="s">
        <v>1143</v>
      </c>
      <c r="F1072" s="119" t="s">
        <v>276</v>
      </c>
      <c r="G1072" s="132" t="s">
        <v>635</v>
      </c>
      <c r="H1072" s="89">
        <f t="shared" ref="H1072:J1072" si="377">H1073</f>
        <v>499.87099999999998</v>
      </c>
      <c r="I1072" s="89">
        <f t="shared" si="377"/>
        <v>0</v>
      </c>
      <c r="J1072" s="89">
        <f t="shared" si="377"/>
        <v>0</v>
      </c>
    </row>
    <row r="1073" spans="1:10" ht="22.8" x14ac:dyDescent="0.25">
      <c r="A1073" s="114"/>
      <c r="B1073" s="114"/>
      <c r="C1073" s="114" t="s">
        <v>245</v>
      </c>
      <c r="D1073" s="114" t="s">
        <v>274</v>
      </c>
      <c r="E1073" s="113" t="s">
        <v>1143</v>
      </c>
      <c r="F1073" s="114">
        <v>612</v>
      </c>
      <c r="G1073" s="115" t="s">
        <v>524</v>
      </c>
      <c r="H1073" s="89">
        <v>499.87099999999998</v>
      </c>
      <c r="I1073" s="89">
        <v>0</v>
      </c>
      <c r="J1073" s="89">
        <v>0</v>
      </c>
    </row>
    <row r="1074" spans="1:10" ht="57" x14ac:dyDescent="0.25">
      <c r="A1074" s="114"/>
      <c r="B1074" s="114"/>
      <c r="C1074" s="114" t="s">
        <v>245</v>
      </c>
      <c r="D1074" s="114" t="s">
        <v>274</v>
      </c>
      <c r="E1074" s="113" t="s">
        <v>404</v>
      </c>
      <c r="F1074" s="114"/>
      <c r="G1074" s="115" t="s">
        <v>354</v>
      </c>
      <c r="H1074" s="89">
        <f>H1078+H1075</f>
        <v>7073.7039999999997</v>
      </c>
      <c r="I1074" s="89">
        <f>I1078+I1075</f>
        <v>7073.7039999999997</v>
      </c>
      <c r="J1074" s="89">
        <f>J1078+J1075</f>
        <v>7073.7039999999997</v>
      </c>
    </row>
    <row r="1075" spans="1:10" ht="114" x14ac:dyDescent="0.25">
      <c r="A1075" s="114"/>
      <c r="B1075" s="114"/>
      <c r="C1075" s="114" t="s">
        <v>245</v>
      </c>
      <c r="D1075" s="114" t="s">
        <v>274</v>
      </c>
      <c r="E1075" s="113" t="s">
        <v>72</v>
      </c>
      <c r="F1075" s="114"/>
      <c r="G1075" s="115" t="s">
        <v>1013</v>
      </c>
      <c r="H1075" s="89">
        <f t="shared" ref="H1075:J1076" si="378">H1076</f>
        <v>1842.7</v>
      </c>
      <c r="I1075" s="89">
        <f t="shared" si="378"/>
        <v>1842.7</v>
      </c>
      <c r="J1075" s="89">
        <f t="shared" si="378"/>
        <v>1842.7</v>
      </c>
    </row>
    <row r="1076" spans="1:10" ht="45.6" x14ac:dyDescent="0.25">
      <c r="A1076" s="114"/>
      <c r="B1076" s="114"/>
      <c r="C1076" s="114" t="s">
        <v>245</v>
      </c>
      <c r="D1076" s="114" t="s">
        <v>274</v>
      </c>
      <c r="E1076" s="113" t="s">
        <v>72</v>
      </c>
      <c r="F1076" s="124" t="s">
        <v>276</v>
      </c>
      <c r="G1076" s="132" t="s">
        <v>635</v>
      </c>
      <c r="H1076" s="89">
        <f t="shared" si="378"/>
        <v>1842.7</v>
      </c>
      <c r="I1076" s="89">
        <f t="shared" si="378"/>
        <v>1842.7</v>
      </c>
      <c r="J1076" s="89">
        <f t="shared" si="378"/>
        <v>1842.7</v>
      </c>
    </row>
    <row r="1077" spans="1:10" ht="68.400000000000006" x14ac:dyDescent="0.25">
      <c r="A1077" s="114"/>
      <c r="B1077" s="114"/>
      <c r="C1077" s="114" t="s">
        <v>245</v>
      </c>
      <c r="D1077" s="114" t="s">
        <v>274</v>
      </c>
      <c r="E1077" s="113" t="s">
        <v>72</v>
      </c>
      <c r="F1077" s="114" t="s">
        <v>377</v>
      </c>
      <c r="G1077" s="115" t="s">
        <v>280</v>
      </c>
      <c r="H1077" s="89">
        <v>1842.7</v>
      </c>
      <c r="I1077" s="89">
        <v>1842.7</v>
      </c>
      <c r="J1077" s="89">
        <v>1842.7</v>
      </c>
    </row>
    <row r="1078" spans="1:10" ht="45.6" x14ac:dyDescent="0.25">
      <c r="A1078" s="114"/>
      <c r="B1078" s="114"/>
      <c r="C1078" s="114" t="s">
        <v>245</v>
      </c>
      <c r="D1078" s="114" t="s">
        <v>274</v>
      </c>
      <c r="E1078" s="113" t="s">
        <v>405</v>
      </c>
      <c r="F1078" s="114"/>
      <c r="G1078" s="115" t="s">
        <v>89</v>
      </c>
      <c r="H1078" s="89">
        <f t="shared" ref="H1078:J1079" si="379">H1079</f>
        <v>5231.0039999999999</v>
      </c>
      <c r="I1078" s="89">
        <f t="shared" si="379"/>
        <v>5231.0039999999999</v>
      </c>
      <c r="J1078" s="89">
        <f t="shared" si="379"/>
        <v>5231.0039999999999</v>
      </c>
    </row>
    <row r="1079" spans="1:10" ht="45.6" x14ac:dyDescent="0.25">
      <c r="A1079" s="114"/>
      <c r="B1079" s="114"/>
      <c r="C1079" s="114" t="s">
        <v>245</v>
      </c>
      <c r="D1079" s="114" t="s">
        <v>274</v>
      </c>
      <c r="E1079" s="113" t="s">
        <v>405</v>
      </c>
      <c r="F1079" s="119" t="s">
        <v>276</v>
      </c>
      <c r="G1079" s="132" t="s">
        <v>635</v>
      </c>
      <c r="H1079" s="89">
        <f t="shared" si="379"/>
        <v>5231.0039999999999</v>
      </c>
      <c r="I1079" s="89">
        <f t="shared" si="379"/>
        <v>5231.0039999999999</v>
      </c>
      <c r="J1079" s="89">
        <f t="shared" si="379"/>
        <v>5231.0039999999999</v>
      </c>
    </row>
    <row r="1080" spans="1:10" ht="68.400000000000006" x14ac:dyDescent="0.25">
      <c r="A1080" s="114"/>
      <c r="B1080" s="114"/>
      <c r="C1080" s="114" t="s">
        <v>245</v>
      </c>
      <c r="D1080" s="114" t="s">
        <v>274</v>
      </c>
      <c r="E1080" s="113" t="s">
        <v>405</v>
      </c>
      <c r="F1080" s="114" t="s">
        <v>377</v>
      </c>
      <c r="G1080" s="115" t="s">
        <v>280</v>
      </c>
      <c r="H1080" s="89">
        <v>5231.0039999999999</v>
      </c>
      <c r="I1080" s="89">
        <v>5231.0039999999999</v>
      </c>
      <c r="J1080" s="89">
        <v>5231.0039999999999</v>
      </c>
    </row>
    <row r="1081" spans="1:10" ht="68.400000000000006" x14ac:dyDescent="0.25">
      <c r="A1081" s="114"/>
      <c r="B1081" s="114"/>
      <c r="C1081" s="114" t="s">
        <v>245</v>
      </c>
      <c r="D1081" s="114" t="s">
        <v>274</v>
      </c>
      <c r="E1081" s="113" t="s">
        <v>137</v>
      </c>
      <c r="F1081" s="114"/>
      <c r="G1081" s="115" t="s">
        <v>166</v>
      </c>
      <c r="H1081" s="89">
        <f>H1085+H1082+H1088+H1091+H1094</f>
        <v>56957.958000000006</v>
      </c>
      <c r="I1081" s="89">
        <f t="shared" ref="I1081:J1081" si="380">I1085+I1082+I1088+I1091+I1094</f>
        <v>55901.470000000008</v>
      </c>
      <c r="J1081" s="89">
        <f t="shared" si="380"/>
        <v>54997.070000000007</v>
      </c>
    </row>
    <row r="1082" spans="1:10" ht="72.75" customHeight="1" x14ac:dyDescent="0.25">
      <c r="A1082" s="114"/>
      <c r="B1082" s="114"/>
      <c r="C1082" s="114" t="s">
        <v>245</v>
      </c>
      <c r="D1082" s="114" t="s">
        <v>274</v>
      </c>
      <c r="E1082" s="113" t="s">
        <v>979</v>
      </c>
      <c r="F1082" s="114"/>
      <c r="G1082" s="115" t="s">
        <v>650</v>
      </c>
      <c r="H1082" s="89">
        <f t="shared" ref="H1082:J1083" si="381">H1083</f>
        <v>45782.9</v>
      </c>
      <c r="I1082" s="89">
        <f t="shared" si="381"/>
        <v>44661.8</v>
      </c>
      <c r="J1082" s="89">
        <f t="shared" si="381"/>
        <v>43757.4</v>
      </c>
    </row>
    <row r="1083" spans="1:10" ht="45.6" x14ac:dyDescent="0.25">
      <c r="A1083" s="114"/>
      <c r="B1083" s="114"/>
      <c r="C1083" s="114" t="s">
        <v>245</v>
      </c>
      <c r="D1083" s="114" t="s">
        <v>274</v>
      </c>
      <c r="E1083" s="113" t="s">
        <v>979</v>
      </c>
      <c r="F1083" s="119" t="s">
        <v>276</v>
      </c>
      <c r="G1083" s="132" t="s">
        <v>635</v>
      </c>
      <c r="H1083" s="89">
        <f t="shared" si="381"/>
        <v>45782.9</v>
      </c>
      <c r="I1083" s="89">
        <f t="shared" si="381"/>
        <v>44661.8</v>
      </c>
      <c r="J1083" s="89">
        <f t="shared" si="381"/>
        <v>43757.4</v>
      </c>
    </row>
    <row r="1084" spans="1:10" ht="68.400000000000006" x14ac:dyDescent="0.25">
      <c r="A1084" s="114"/>
      <c r="B1084" s="114"/>
      <c r="C1084" s="114" t="s">
        <v>245</v>
      </c>
      <c r="D1084" s="114" t="s">
        <v>274</v>
      </c>
      <c r="E1084" s="113" t="s">
        <v>979</v>
      </c>
      <c r="F1084" s="114" t="s">
        <v>377</v>
      </c>
      <c r="G1084" s="115" t="s">
        <v>280</v>
      </c>
      <c r="H1084" s="89">
        <v>45782.9</v>
      </c>
      <c r="I1084" s="89">
        <v>44661.8</v>
      </c>
      <c r="J1084" s="89">
        <v>43757.4</v>
      </c>
    </row>
    <row r="1085" spans="1:10" ht="34.200000000000003" x14ac:dyDescent="0.25">
      <c r="A1085" s="114"/>
      <c r="B1085" s="114"/>
      <c r="C1085" s="114" t="s">
        <v>245</v>
      </c>
      <c r="D1085" s="114" t="s">
        <v>274</v>
      </c>
      <c r="E1085" s="113" t="s">
        <v>453</v>
      </c>
      <c r="F1085" s="114"/>
      <c r="G1085" s="115" t="s">
        <v>662</v>
      </c>
      <c r="H1085" s="89">
        <f t="shared" ref="H1085:J1086" si="382">H1086</f>
        <v>8550.4</v>
      </c>
      <c r="I1085" s="89">
        <f t="shared" si="382"/>
        <v>8650.4</v>
      </c>
      <c r="J1085" s="89">
        <f t="shared" si="382"/>
        <v>8650.4</v>
      </c>
    </row>
    <row r="1086" spans="1:10" ht="45.6" x14ac:dyDescent="0.25">
      <c r="A1086" s="114"/>
      <c r="B1086" s="114"/>
      <c r="C1086" s="114" t="s">
        <v>245</v>
      </c>
      <c r="D1086" s="114" t="s">
        <v>274</v>
      </c>
      <c r="E1086" s="113" t="s">
        <v>453</v>
      </c>
      <c r="F1086" s="119" t="s">
        <v>276</v>
      </c>
      <c r="G1086" s="132" t="s">
        <v>635</v>
      </c>
      <c r="H1086" s="89">
        <f t="shared" si="382"/>
        <v>8550.4</v>
      </c>
      <c r="I1086" s="89">
        <f t="shared" si="382"/>
        <v>8650.4</v>
      </c>
      <c r="J1086" s="89">
        <f t="shared" si="382"/>
        <v>8650.4</v>
      </c>
    </row>
    <row r="1087" spans="1:10" ht="68.400000000000006" x14ac:dyDescent="0.25">
      <c r="A1087" s="114"/>
      <c r="B1087" s="114"/>
      <c r="C1087" s="114" t="s">
        <v>245</v>
      </c>
      <c r="D1087" s="114" t="s">
        <v>274</v>
      </c>
      <c r="E1087" s="113" t="s">
        <v>453</v>
      </c>
      <c r="F1087" s="114" t="s">
        <v>377</v>
      </c>
      <c r="G1087" s="115" t="s">
        <v>280</v>
      </c>
      <c r="H1087" s="89">
        <v>8550.4</v>
      </c>
      <c r="I1087" s="89">
        <v>8650.4</v>
      </c>
      <c r="J1087" s="89">
        <v>8650.4</v>
      </c>
    </row>
    <row r="1088" spans="1:10" ht="45.6" x14ac:dyDescent="0.25">
      <c r="A1088" s="114"/>
      <c r="B1088" s="114"/>
      <c r="C1088" s="114" t="s">
        <v>245</v>
      </c>
      <c r="D1088" s="114" t="s">
        <v>274</v>
      </c>
      <c r="E1088" s="113" t="s">
        <v>454</v>
      </c>
      <c r="F1088" s="114"/>
      <c r="G1088" s="115" t="s">
        <v>663</v>
      </c>
      <c r="H1088" s="89">
        <f t="shared" ref="H1088:J1089" si="383">H1089</f>
        <v>519.41999999999996</v>
      </c>
      <c r="I1088" s="89">
        <f t="shared" si="383"/>
        <v>519.41999999999996</v>
      </c>
      <c r="J1088" s="89">
        <f t="shared" si="383"/>
        <v>519.41999999999996</v>
      </c>
    </row>
    <row r="1089" spans="1:10" ht="45.6" x14ac:dyDescent="0.25">
      <c r="A1089" s="114"/>
      <c r="B1089" s="114"/>
      <c r="C1089" s="114" t="s">
        <v>245</v>
      </c>
      <c r="D1089" s="114" t="s">
        <v>274</v>
      </c>
      <c r="E1089" s="113" t="s">
        <v>454</v>
      </c>
      <c r="F1089" s="119" t="s">
        <v>276</v>
      </c>
      <c r="G1089" s="132" t="s">
        <v>635</v>
      </c>
      <c r="H1089" s="89">
        <f t="shared" si="383"/>
        <v>519.41999999999996</v>
      </c>
      <c r="I1089" s="89">
        <f t="shared" si="383"/>
        <v>519.41999999999996</v>
      </c>
      <c r="J1089" s="89">
        <f t="shared" si="383"/>
        <v>519.41999999999996</v>
      </c>
    </row>
    <row r="1090" spans="1:10" ht="68.400000000000006" x14ac:dyDescent="0.25">
      <c r="A1090" s="114"/>
      <c r="B1090" s="114"/>
      <c r="C1090" s="114" t="s">
        <v>245</v>
      </c>
      <c r="D1090" s="114" t="s">
        <v>274</v>
      </c>
      <c r="E1090" s="113" t="s">
        <v>454</v>
      </c>
      <c r="F1090" s="114" t="s">
        <v>377</v>
      </c>
      <c r="G1090" s="115" t="s">
        <v>280</v>
      </c>
      <c r="H1090" s="89">
        <v>519.41999999999996</v>
      </c>
      <c r="I1090" s="89">
        <v>519.41999999999996</v>
      </c>
      <c r="J1090" s="89">
        <v>519.41999999999996</v>
      </c>
    </row>
    <row r="1091" spans="1:10" ht="45.6" x14ac:dyDescent="0.25">
      <c r="A1091" s="114"/>
      <c r="B1091" s="114"/>
      <c r="C1091" s="114" t="s">
        <v>245</v>
      </c>
      <c r="D1091" s="114" t="s">
        <v>274</v>
      </c>
      <c r="E1091" s="113" t="s">
        <v>920</v>
      </c>
      <c r="F1091" s="114"/>
      <c r="G1091" s="115" t="s">
        <v>962</v>
      </c>
      <c r="H1091" s="89">
        <f t="shared" ref="H1091:J1092" si="384">H1092</f>
        <v>1244.3</v>
      </c>
      <c r="I1091" s="89">
        <f t="shared" si="384"/>
        <v>1244.3</v>
      </c>
      <c r="J1091" s="89">
        <f t="shared" si="384"/>
        <v>1244.3</v>
      </c>
    </row>
    <row r="1092" spans="1:10" ht="45.6" x14ac:dyDescent="0.25">
      <c r="A1092" s="114"/>
      <c r="B1092" s="114"/>
      <c r="C1092" s="114" t="s">
        <v>245</v>
      </c>
      <c r="D1092" s="114" t="s">
        <v>274</v>
      </c>
      <c r="E1092" s="113" t="s">
        <v>920</v>
      </c>
      <c r="F1092" s="119" t="s">
        <v>276</v>
      </c>
      <c r="G1092" s="132" t="s">
        <v>635</v>
      </c>
      <c r="H1092" s="89">
        <f t="shared" si="384"/>
        <v>1244.3</v>
      </c>
      <c r="I1092" s="89">
        <f t="shared" si="384"/>
        <v>1244.3</v>
      </c>
      <c r="J1092" s="89">
        <f t="shared" si="384"/>
        <v>1244.3</v>
      </c>
    </row>
    <row r="1093" spans="1:10" ht="68.400000000000006" x14ac:dyDescent="0.25">
      <c r="A1093" s="114"/>
      <c r="B1093" s="114"/>
      <c r="C1093" s="114" t="s">
        <v>245</v>
      </c>
      <c r="D1093" s="114" t="s">
        <v>274</v>
      </c>
      <c r="E1093" s="113" t="s">
        <v>920</v>
      </c>
      <c r="F1093" s="114" t="s">
        <v>377</v>
      </c>
      <c r="G1093" s="115" t="s">
        <v>280</v>
      </c>
      <c r="H1093" s="89">
        <v>1244.3</v>
      </c>
      <c r="I1093" s="89">
        <v>1244.3</v>
      </c>
      <c r="J1093" s="89">
        <v>1244.3</v>
      </c>
    </row>
    <row r="1094" spans="1:10" ht="57" x14ac:dyDescent="0.25">
      <c r="A1094" s="114"/>
      <c r="B1094" s="114"/>
      <c r="C1094" s="114" t="s">
        <v>245</v>
      </c>
      <c r="D1094" s="114" t="s">
        <v>274</v>
      </c>
      <c r="E1094" s="113" t="s">
        <v>690</v>
      </c>
      <c r="F1094" s="114"/>
      <c r="G1094" s="115" t="s">
        <v>829</v>
      </c>
      <c r="H1094" s="89">
        <f>H1095</f>
        <v>860.93799999999999</v>
      </c>
      <c r="I1094" s="89">
        <f t="shared" ref="I1094:J1095" si="385">I1095</f>
        <v>825.55</v>
      </c>
      <c r="J1094" s="89">
        <f t="shared" si="385"/>
        <v>825.55</v>
      </c>
    </row>
    <row r="1095" spans="1:10" ht="45.6" x14ac:dyDescent="0.25">
      <c r="A1095" s="114"/>
      <c r="B1095" s="114"/>
      <c r="C1095" s="114" t="s">
        <v>245</v>
      </c>
      <c r="D1095" s="114" t="s">
        <v>274</v>
      </c>
      <c r="E1095" s="113" t="s">
        <v>690</v>
      </c>
      <c r="F1095" s="119" t="s">
        <v>276</v>
      </c>
      <c r="G1095" s="132" t="s">
        <v>635</v>
      </c>
      <c r="H1095" s="89">
        <f>H1096</f>
        <v>860.93799999999999</v>
      </c>
      <c r="I1095" s="89">
        <f t="shared" si="385"/>
        <v>825.55</v>
      </c>
      <c r="J1095" s="89">
        <f t="shared" si="385"/>
        <v>825.55</v>
      </c>
    </row>
    <row r="1096" spans="1:10" ht="68.400000000000006" x14ac:dyDescent="0.25">
      <c r="A1096" s="114"/>
      <c r="B1096" s="114"/>
      <c r="C1096" s="114" t="s">
        <v>245</v>
      </c>
      <c r="D1096" s="114" t="s">
        <v>274</v>
      </c>
      <c r="E1096" s="113" t="s">
        <v>690</v>
      </c>
      <c r="F1096" s="114" t="s">
        <v>377</v>
      </c>
      <c r="G1096" s="115" t="s">
        <v>280</v>
      </c>
      <c r="H1096" s="89">
        <v>860.93799999999999</v>
      </c>
      <c r="I1096" s="89">
        <v>825.55</v>
      </c>
      <c r="J1096" s="89">
        <v>825.55</v>
      </c>
    </row>
    <row r="1097" spans="1:10" ht="68.400000000000006" x14ac:dyDescent="0.25">
      <c r="A1097" s="114"/>
      <c r="B1097" s="114"/>
      <c r="C1097" s="114" t="s">
        <v>245</v>
      </c>
      <c r="D1097" s="114" t="s">
        <v>274</v>
      </c>
      <c r="E1097" s="113" t="s">
        <v>665</v>
      </c>
      <c r="F1097" s="114"/>
      <c r="G1097" s="115" t="s">
        <v>679</v>
      </c>
      <c r="H1097" s="89">
        <f>H1101+H1098</f>
        <v>1250.806</v>
      </c>
      <c r="I1097" s="89">
        <f>I1101+I1098</f>
        <v>1250.806</v>
      </c>
      <c r="J1097" s="89">
        <f>J1101+J1098</f>
        <v>1250.806</v>
      </c>
    </row>
    <row r="1098" spans="1:10" ht="45.6" x14ac:dyDescent="0.25">
      <c r="A1098" s="114"/>
      <c r="B1098" s="114"/>
      <c r="C1098" s="114" t="s">
        <v>245</v>
      </c>
      <c r="D1098" s="114" t="s">
        <v>274</v>
      </c>
      <c r="E1098" s="113" t="s">
        <v>682</v>
      </c>
      <c r="F1098" s="114"/>
      <c r="G1098" s="115" t="s">
        <v>644</v>
      </c>
      <c r="H1098" s="179">
        <f t="shared" ref="H1098:J1099" si="386">H1099</f>
        <v>620.4</v>
      </c>
      <c r="I1098" s="179">
        <f t="shared" si="386"/>
        <v>620.4</v>
      </c>
      <c r="J1098" s="179">
        <f t="shared" si="386"/>
        <v>620.4</v>
      </c>
    </row>
    <row r="1099" spans="1:10" ht="45.6" x14ac:dyDescent="0.25">
      <c r="A1099" s="114"/>
      <c r="B1099" s="114"/>
      <c r="C1099" s="114" t="s">
        <v>245</v>
      </c>
      <c r="D1099" s="114" t="s">
        <v>274</v>
      </c>
      <c r="E1099" s="113" t="s">
        <v>682</v>
      </c>
      <c r="F1099" s="119" t="s">
        <v>276</v>
      </c>
      <c r="G1099" s="132" t="s">
        <v>635</v>
      </c>
      <c r="H1099" s="179">
        <f t="shared" si="386"/>
        <v>620.4</v>
      </c>
      <c r="I1099" s="179">
        <f t="shared" si="386"/>
        <v>620.4</v>
      </c>
      <c r="J1099" s="179">
        <f t="shared" si="386"/>
        <v>620.4</v>
      </c>
    </row>
    <row r="1100" spans="1:10" ht="22.8" x14ac:dyDescent="0.25">
      <c r="A1100" s="114"/>
      <c r="B1100" s="114"/>
      <c r="C1100" s="114" t="s">
        <v>245</v>
      </c>
      <c r="D1100" s="114" t="s">
        <v>274</v>
      </c>
      <c r="E1100" s="113" t="s">
        <v>682</v>
      </c>
      <c r="F1100" s="114">
        <v>612</v>
      </c>
      <c r="G1100" s="115" t="s">
        <v>524</v>
      </c>
      <c r="H1100" s="179">
        <v>620.4</v>
      </c>
      <c r="I1100" s="179">
        <v>620.4</v>
      </c>
      <c r="J1100" s="179">
        <v>620.4</v>
      </c>
    </row>
    <row r="1101" spans="1:10" ht="68.400000000000006" x14ac:dyDescent="0.25">
      <c r="A1101" s="114"/>
      <c r="B1101" s="114"/>
      <c r="C1101" s="114" t="s">
        <v>245</v>
      </c>
      <c r="D1101" s="114" t="s">
        <v>274</v>
      </c>
      <c r="E1101" s="113" t="s">
        <v>664</v>
      </c>
      <c r="F1101" s="114"/>
      <c r="G1101" s="115" t="s">
        <v>963</v>
      </c>
      <c r="H1101" s="89">
        <f t="shared" ref="H1101:J1102" si="387">H1102</f>
        <v>630.40599999999995</v>
      </c>
      <c r="I1101" s="89">
        <f t="shared" si="387"/>
        <v>630.40599999999995</v>
      </c>
      <c r="J1101" s="89">
        <f t="shared" si="387"/>
        <v>630.40599999999995</v>
      </c>
    </row>
    <row r="1102" spans="1:10" ht="45.6" x14ac:dyDescent="0.25">
      <c r="A1102" s="114"/>
      <c r="B1102" s="114"/>
      <c r="C1102" s="114" t="s">
        <v>245</v>
      </c>
      <c r="D1102" s="114" t="s">
        <v>274</v>
      </c>
      <c r="E1102" s="113" t="s">
        <v>664</v>
      </c>
      <c r="F1102" s="119" t="s">
        <v>276</v>
      </c>
      <c r="G1102" s="132" t="s">
        <v>635</v>
      </c>
      <c r="H1102" s="89">
        <f t="shared" si="387"/>
        <v>630.40599999999995</v>
      </c>
      <c r="I1102" s="89">
        <f t="shared" si="387"/>
        <v>630.40599999999995</v>
      </c>
      <c r="J1102" s="89">
        <f t="shared" si="387"/>
        <v>630.40599999999995</v>
      </c>
    </row>
    <row r="1103" spans="1:10" ht="22.8" x14ac:dyDescent="0.25">
      <c r="A1103" s="114"/>
      <c r="B1103" s="114"/>
      <c r="C1103" s="114" t="s">
        <v>245</v>
      </c>
      <c r="D1103" s="114" t="s">
        <v>274</v>
      </c>
      <c r="E1103" s="113" t="s">
        <v>664</v>
      </c>
      <c r="F1103" s="114">
        <v>612</v>
      </c>
      <c r="G1103" s="115" t="s">
        <v>524</v>
      </c>
      <c r="H1103" s="89">
        <v>630.40599999999995</v>
      </c>
      <c r="I1103" s="89">
        <v>630.40599999999995</v>
      </c>
      <c r="J1103" s="89">
        <v>630.40599999999995</v>
      </c>
    </row>
    <row r="1104" spans="1:10" ht="34.200000000000003" x14ac:dyDescent="0.25">
      <c r="A1104" s="114"/>
      <c r="B1104" s="114"/>
      <c r="C1104" s="114" t="s">
        <v>245</v>
      </c>
      <c r="D1104" s="114" t="s">
        <v>274</v>
      </c>
      <c r="E1104" s="113" t="s">
        <v>935</v>
      </c>
      <c r="F1104" s="114"/>
      <c r="G1104" s="115" t="s">
        <v>934</v>
      </c>
      <c r="H1104" s="89">
        <f>H1105</f>
        <v>7434</v>
      </c>
      <c r="I1104" s="89">
        <f t="shared" ref="I1104:J1106" si="388">I1105</f>
        <v>7434</v>
      </c>
      <c r="J1104" s="89">
        <f t="shared" si="388"/>
        <v>8986.2999999999993</v>
      </c>
    </row>
    <row r="1105" spans="1:10" ht="91.5" customHeight="1" x14ac:dyDescent="0.25">
      <c r="A1105" s="114"/>
      <c r="B1105" s="114"/>
      <c r="C1105" s="114" t="s">
        <v>245</v>
      </c>
      <c r="D1105" s="114" t="s">
        <v>274</v>
      </c>
      <c r="E1105" s="113" t="s">
        <v>937</v>
      </c>
      <c r="F1105" s="114"/>
      <c r="G1105" s="115" t="s">
        <v>936</v>
      </c>
      <c r="H1105" s="89">
        <f>H1106</f>
        <v>7434</v>
      </c>
      <c r="I1105" s="89">
        <f t="shared" si="388"/>
        <v>7434</v>
      </c>
      <c r="J1105" s="89">
        <f t="shared" si="388"/>
        <v>8986.2999999999993</v>
      </c>
    </row>
    <row r="1106" spans="1:10" ht="45.6" x14ac:dyDescent="0.25">
      <c r="A1106" s="114"/>
      <c r="B1106" s="114"/>
      <c r="C1106" s="114" t="s">
        <v>245</v>
      </c>
      <c r="D1106" s="114" t="s">
        <v>274</v>
      </c>
      <c r="E1106" s="113" t="s">
        <v>937</v>
      </c>
      <c r="F1106" s="119" t="s">
        <v>276</v>
      </c>
      <c r="G1106" s="132" t="s">
        <v>635</v>
      </c>
      <c r="H1106" s="89">
        <f>H1107</f>
        <v>7434</v>
      </c>
      <c r="I1106" s="89">
        <f t="shared" si="388"/>
        <v>7434</v>
      </c>
      <c r="J1106" s="89">
        <f t="shared" si="388"/>
        <v>8986.2999999999993</v>
      </c>
    </row>
    <row r="1107" spans="1:10" ht="68.400000000000006" x14ac:dyDescent="0.25">
      <c r="A1107" s="114"/>
      <c r="B1107" s="114"/>
      <c r="C1107" s="114" t="s">
        <v>245</v>
      </c>
      <c r="D1107" s="114" t="s">
        <v>274</v>
      </c>
      <c r="E1107" s="113" t="s">
        <v>937</v>
      </c>
      <c r="F1107" s="114" t="s">
        <v>377</v>
      </c>
      <c r="G1107" s="115" t="s">
        <v>280</v>
      </c>
      <c r="H1107" s="89">
        <v>7434</v>
      </c>
      <c r="I1107" s="89">
        <v>7434</v>
      </c>
      <c r="J1107" s="89">
        <v>8986.2999999999993</v>
      </c>
    </row>
    <row r="1108" spans="1:10" ht="68.400000000000006" x14ac:dyDescent="0.25">
      <c r="A1108" s="114"/>
      <c r="B1108" s="114"/>
      <c r="C1108" s="114" t="s">
        <v>245</v>
      </c>
      <c r="D1108" s="114" t="s">
        <v>274</v>
      </c>
      <c r="E1108" s="113" t="s">
        <v>1166</v>
      </c>
      <c r="F1108" s="114"/>
      <c r="G1108" s="115" t="s">
        <v>1165</v>
      </c>
      <c r="H1108" s="89">
        <f>H1109</f>
        <v>4550</v>
      </c>
      <c r="I1108" s="89">
        <f t="shared" ref="I1108:J1108" si="389">I1109</f>
        <v>0</v>
      </c>
      <c r="J1108" s="89">
        <f t="shared" si="389"/>
        <v>0</v>
      </c>
    </row>
    <row r="1109" spans="1:10" ht="68.400000000000006" x14ac:dyDescent="0.25">
      <c r="A1109" s="114"/>
      <c r="B1109" s="114"/>
      <c r="C1109" s="114" t="s">
        <v>245</v>
      </c>
      <c r="D1109" s="114" t="s">
        <v>274</v>
      </c>
      <c r="E1109" s="113" t="s">
        <v>844</v>
      </c>
      <c r="F1109" s="114"/>
      <c r="G1109" s="115" t="s">
        <v>843</v>
      </c>
      <c r="H1109" s="89">
        <f t="shared" ref="H1109:J1110" si="390">H1110</f>
        <v>4550</v>
      </c>
      <c r="I1109" s="89">
        <f t="shared" si="390"/>
        <v>0</v>
      </c>
      <c r="J1109" s="89">
        <f t="shared" si="390"/>
        <v>0</v>
      </c>
    </row>
    <row r="1110" spans="1:10" ht="45.6" x14ac:dyDescent="0.25">
      <c r="A1110" s="114"/>
      <c r="B1110" s="114"/>
      <c r="C1110" s="114" t="s">
        <v>245</v>
      </c>
      <c r="D1110" s="114" t="s">
        <v>274</v>
      </c>
      <c r="E1110" s="113" t="s">
        <v>844</v>
      </c>
      <c r="F1110" s="119" t="s">
        <v>276</v>
      </c>
      <c r="G1110" s="132" t="s">
        <v>635</v>
      </c>
      <c r="H1110" s="89">
        <f t="shared" si="390"/>
        <v>4550</v>
      </c>
      <c r="I1110" s="89">
        <f t="shared" si="390"/>
        <v>0</v>
      </c>
      <c r="J1110" s="89">
        <f t="shared" si="390"/>
        <v>0</v>
      </c>
    </row>
    <row r="1111" spans="1:10" ht="22.8" x14ac:dyDescent="0.25">
      <c r="A1111" s="114"/>
      <c r="B1111" s="114"/>
      <c r="C1111" s="114" t="s">
        <v>245</v>
      </c>
      <c r="D1111" s="114" t="s">
        <v>274</v>
      </c>
      <c r="E1111" s="113" t="s">
        <v>844</v>
      </c>
      <c r="F1111" s="114">
        <v>612</v>
      </c>
      <c r="G1111" s="115" t="s">
        <v>524</v>
      </c>
      <c r="H1111" s="89">
        <v>4550</v>
      </c>
      <c r="I1111" s="89">
        <v>0</v>
      </c>
      <c r="J1111" s="89">
        <v>0</v>
      </c>
    </row>
    <row r="1112" spans="1:10" ht="57" x14ac:dyDescent="0.25">
      <c r="A1112" s="114"/>
      <c r="B1112" s="114"/>
      <c r="C1112" s="114" t="s">
        <v>245</v>
      </c>
      <c r="D1112" s="114" t="s">
        <v>274</v>
      </c>
      <c r="E1112" s="144" t="s">
        <v>386</v>
      </c>
      <c r="F1112" s="145"/>
      <c r="G1112" s="146" t="s">
        <v>748</v>
      </c>
      <c r="H1112" s="89">
        <f>H1113</f>
        <v>5171.6540000000005</v>
      </c>
      <c r="I1112" s="89">
        <f t="shared" ref="I1112:J1113" si="391">I1113</f>
        <v>0</v>
      </c>
      <c r="J1112" s="89">
        <f t="shared" si="391"/>
        <v>0</v>
      </c>
    </row>
    <row r="1113" spans="1:10" ht="74.25" customHeight="1" x14ac:dyDescent="0.25">
      <c r="A1113" s="114"/>
      <c r="B1113" s="114"/>
      <c r="C1113" s="114" t="s">
        <v>245</v>
      </c>
      <c r="D1113" s="114" t="s">
        <v>274</v>
      </c>
      <c r="E1113" s="113" t="s">
        <v>387</v>
      </c>
      <c r="F1113" s="114"/>
      <c r="G1113" s="115" t="s">
        <v>749</v>
      </c>
      <c r="H1113" s="89">
        <f>H1114</f>
        <v>5171.6540000000005</v>
      </c>
      <c r="I1113" s="89">
        <f t="shared" si="391"/>
        <v>0</v>
      </c>
      <c r="J1113" s="89">
        <f t="shared" si="391"/>
        <v>0</v>
      </c>
    </row>
    <row r="1114" spans="1:10" ht="34.200000000000003" x14ac:dyDescent="0.25">
      <c r="A1114" s="114"/>
      <c r="B1114" s="114"/>
      <c r="C1114" s="114" t="s">
        <v>245</v>
      </c>
      <c r="D1114" s="114" t="s">
        <v>274</v>
      </c>
      <c r="E1114" s="113" t="s">
        <v>1041</v>
      </c>
      <c r="F1114" s="114"/>
      <c r="G1114" s="115" t="s">
        <v>1040</v>
      </c>
      <c r="H1114" s="89">
        <f>H1118+H1115+H1124+H1127+H1121+H1130</f>
        <v>5171.6540000000005</v>
      </c>
      <c r="I1114" s="89">
        <f t="shared" ref="I1114:J1114" si="392">I1118+I1115+I1124+I1127+I1121+I1130</f>
        <v>0</v>
      </c>
      <c r="J1114" s="89">
        <f t="shared" si="392"/>
        <v>0</v>
      </c>
    </row>
    <row r="1115" spans="1:10" ht="57" x14ac:dyDescent="0.25">
      <c r="A1115" s="114"/>
      <c r="B1115" s="114"/>
      <c r="C1115" s="114" t="s">
        <v>245</v>
      </c>
      <c r="D1115" s="114" t="s">
        <v>274</v>
      </c>
      <c r="E1115" s="113" t="s">
        <v>1046</v>
      </c>
      <c r="F1115" s="114"/>
      <c r="G1115" s="115" t="s">
        <v>1047</v>
      </c>
      <c r="H1115" s="89">
        <f>H1116</f>
        <v>535.827</v>
      </c>
      <c r="I1115" s="89">
        <f t="shared" ref="I1115:J1116" si="393">I1116</f>
        <v>0</v>
      </c>
      <c r="J1115" s="89">
        <f t="shared" si="393"/>
        <v>0</v>
      </c>
    </row>
    <row r="1116" spans="1:10" ht="45.6" x14ac:dyDescent="0.25">
      <c r="A1116" s="114"/>
      <c r="B1116" s="114"/>
      <c r="C1116" s="114" t="s">
        <v>245</v>
      </c>
      <c r="D1116" s="114" t="s">
        <v>274</v>
      </c>
      <c r="E1116" s="113" t="s">
        <v>1046</v>
      </c>
      <c r="F1116" s="119" t="s">
        <v>276</v>
      </c>
      <c r="G1116" s="132" t="s">
        <v>635</v>
      </c>
      <c r="H1116" s="89">
        <f>H1117</f>
        <v>535.827</v>
      </c>
      <c r="I1116" s="89">
        <f t="shared" si="393"/>
        <v>0</v>
      </c>
      <c r="J1116" s="89">
        <f t="shared" si="393"/>
        <v>0</v>
      </c>
    </row>
    <row r="1117" spans="1:10" ht="22.8" x14ac:dyDescent="0.25">
      <c r="A1117" s="114"/>
      <c r="B1117" s="114"/>
      <c r="C1117" s="114" t="s">
        <v>245</v>
      </c>
      <c r="D1117" s="114" t="s">
        <v>274</v>
      </c>
      <c r="E1117" s="113" t="s">
        <v>1046</v>
      </c>
      <c r="F1117" s="114">
        <v>612</v>
      </c>
      <c r="G1117" s="115" t="s">
        <v>524</v>
      </c>
      <c r="H1117" s="89">
        <v>535.827</v>
      </c>
      <c r="I1117" s="89">
        <v>0</v>
      </c>
      <c r="J1117" s="89">
        <v>0</v>
      </c>
    </row>
    <row r="1118" spans="1:10" ht="57" x14ac:dyDescent="0.25">
      <c r="A1118" s="114"/>
      <c r="B1118" s="114"/>
      <c r="C1118" s="114" t="s">
        <v>245</v>
      </c>
      <c r="D1118" s="114" t="s">
        <v>274</v>
      </c>
      <c r="E1118" s="113" t="s">
        <v>1048</v>
      </c>
      <c r="F1118" s="114"/>
      <c r="G1118" s="115" t="s">
        <v>1049</v>
      </c>
      <c r="H1118" s="89">
        <f>H1119</f>
        <v>2000</v>
      </c>
      <c r="I1118" s="89">
        <f t="shared" ref="I1118:J1119" si="394">I1119</f>
        <v>0</v>
      </c>
      <c r="J1118" s="89">
        <f t="shared" si="394"/>
        <v>0</v>
      </c>
    </row>
    <row r="1119" spans="1:10" ht="45.6" x14ac:dyDescent="0.25">
      <c r="A1119" s="114"/>
      <c r="B1119" s="114"/>
      <c r="C1119" s="114" t="s">
        <v>245</v>
      </c>
      <c r="D1119" s="114" t="s">
        <v>274</v>
      </c>
      <c r="E1119" s="113" t="s">
        <v>1048</v>
      </c>
      <c r="F1119" s="119" t="s">
        <v>276</v>
      </c>
      <c r="G1119" s="132" t="s">
        <v>635</v>
      </c>
      <c r="H1119" s="89">
        <f>H1120</f>
        <v>2000</v>
      </c>
      <c r="I1119" s="89">
        <f t="shared" si="394"/>
        <v>0</v>
      </c>
      <c r="J1119" s="89">
        <f t="shared" si="394"/>
        <v>0</v>
      </c>
    </row>
    <row r="1120" spans="1:10" ht="22.8" x14ac:dyDescent="0.25">
      <c r="A1120" s="114"/>
      <c r="B1120" s="114"/>
      <c r="C1120" s="114" t="s">
        <v>245</v>
      </c>
      <c r="D1120" s="114" t="s">
        <v>274</v>
      </c>
      <c r="E1120" s="113" t="s">
        <v>1048</v>
      </c>
      <c r="F1120" s="114">
        <v>612</v>
      </c>
      <c r="G1120" s="115" t="s">
        <v>524</v>
      </c>
      <c r="H1120" s="89">
        <v>2000</v>
      </c>
      <c r="I1120" s="89">
        <v>0</v>
      </c>
      <c r="J1120" s="89">
        <v>0</v>
      </c>
    </row>
    <row r="1121" spans="1:10" ht="91.2" x14ac:dyDescent="0.25">
      <c r="A1121" s="114"/>
      <c r="B1121" s="114"/>
      <c r="C1121" s="114" t="s">
        <v>245</v>
      </c>
      <c r="D1121" s="114" t="s">
        <v>274</v>
      </c>
      <c r="E1121" s="113" t="s">
        <v>1087</v>
      </c>
      <c r="F1121" s="114"/>
      <c r="G1121" s="115" t="s">
        <v>1088</v>
      </c>
      <c r="H1121" s="89">
        <f>H1122</f>
        <v>50</v>
      </c>
      <c r="I1121" s="89">
        <f t="shared" ref="I1121:J1122" si="395">I1122</f>
        <v>0</v>
      </c>
      <c r="J1121" s="89">
        <f t="shared" si="395"/>
        <v>0</v>
      </c>
    </row>
    <row r="1122" spans="1:10" ht="45.6" x14ac:dyDescent="0.25">
      <c r="A1122" s="114"/>
      <c r="B1122" s="114"/>
      <c r="C1122" s="114" t="s">
        <v>245</v>
      </c>
      <c r="D1122" s="114" t="s">
        <v>274</v>
      </c>
      <c r="E1122" s="113" t="s">
        <v>1087</v>
      </c>
      <c r="F1122" s="119" t="s">
        <v>276</v>
      </c>
      <c r="G1122" s="132" t="s">
        <v>635</v>
      </c>
      <c r="H1122" s="89">
        <f>H1123</f>
        <v>50</v>
      </c>
      <c r="I1122" s="89">
        <f t="shared" si="395"/>
        <v>0</v>
      </c>
      <c r="J1122" s="89">
        <f t="shared" si="395"/>
        <v>0</v>
      </c>
    </row>
    <row r="1123" spans="1:10" ht="22.8" x14ac:dyDescent="0.25">
      <c r="A1123" s="114"/>
      <c r="B1123" s="114"/>
      <c r="C1123" s="114" t="s">
        <v>245</v>
      </c>
      <c r="D1123" s="114" t="s">
        <v>274</v>
      </c>
      <c r="E1123" s="113" t="s">
        <v>1087</v>
      </c>
      <c r="F1123" s="114">
        <v>612</v>
      </c>
      <c r="G1123" s="115" t="s">
        <v>524</v>
      </c>
      <c r="H1123" s="89">
        <v>50</v>
      </c>
      <c r="I1123" s="89">
        <v>0</v>
      </c>
      <c r="J1123" s="89">
        <v>0</v>
      </c>
    </row>
    <row r="1124" spans="1:10" ht="57" x14ac:dyDescent="0.25">
      <c r="A1124" s="114"/>
      <c r="B1124" s="114"/>
      <c r="C1124" s="114" t="s">
        <v>245</v>
      </c>
      <c r="D1124" s="114" t="s">
        <v>274</v>
      </c>
      <c r="E1124" s="113" t="s">
        <v>1050</v>
      </c>
      <c r="F1124" s="114"/>
      <c r="G1124" s="115" t="s">
        <v>1051</v>
      </c>
      <c r="H1124" s="89">
        <f>H1125</f>
        <v>535.827</v>
      </c>
      <c r="I1124" s="89">
        <f t="shared" ref="I1124:J1125" si="396">I1125</f>
        <v>0</v>
      </c>
      <c r="J1124" s="89">
        <f t="shared" si="396"/>
        <v>0</v>
      </c>
    </row>
    <row r="1125" spans="1:10" ht="45.6" x14ac:dyDescent="0.25">
      <c r="A1125" s="114"/>
      <c r="B1125" s="114"/>
      <c r="C1125" s="114" t="s">
        <v>245</v>
      </c>
      <c r="D1125" s="114" t="s">
        <v>274</v>
      </c>
      <c r="E1125" s="113" t="s">
        <v>1050</v>
      </c>
      <c r="F1125" s="119" t="s">
        <v>276</v>
      </c>
      <c r="G1125" s="132" t="s">
        <v>635</v>
      </c>
      <c r="H1125" s="89">
        <f>H1126</f>
        <v>535.827</v>
      </c>
      <c r="I1125" s="89">
        <f t="shared" si="396"/>
        <v>0</v>
      </c>
      <c r="J1125" s="89">
        <f t="shared" si="396"/>
        <v>0</v>
      </c>
    </row>
    <row r="1126" spans="1:10" ht="22.8" x14ac:dyDescent="0.25">
      <c r="A1126" s="114"/>
      <c r="B1126" s="114"/>
      <c r="C1126" s="114" t="s">
        <v>245</v>
      </c>
      <c r="D1126" s="114" t="s">
        <v>274</v>
      </c>
      <c r="E1126" s="113" t="s">
        <v>1050</v>
      </c>
      <c r="F1126" s="114">
        <v>612</v>
      </c>
      <c r="G1126" s="115" t="s">
        <v>524</v>
      </c>
      <c r="H1126" s="89">
        <v>535.827</v>
      </c>
      <c r="I1126" s="89">
        <v>0</v>
      </c>
      <c r="J1126" s="89">
        <v>0</v>
      </c>
    </row>
    <row r="1127" spans="1:10" ht="57" x14ac:dyDescent="0.25">
      <c r="A1127" s="114"/>
      <c r="B1127" s="114"/>
      <c r="C1127" s="114" t="s">
        <v>245</v>
      </c>
      <c r="D1127" s="114" t="s">
        <v>274</v>
      </c>
      <c r="E1127" s="113" t="s">
        <v>1052</v>
      </c>
      <c r="F1127" s="114"/>
      <c r="G1127" s="115" t="s">
        <v>1053</v>
      </c>
      <c r="H1127" s="89">
        <f>H1128</f>
        <v>2000</v>
      </c>
      <c r="I1127" s="89">
        <f t="shared" ref="I1127:J1128" si="397">I1128</f>
        <v>0</v>
      </c>
      <c r="J1127" s="89">
        <f t="shared" si="397"/>
        <v>0</v>
      </c>
    </row>
    <row r="1128" spans="1:10" ht="45.6" x14ac:dyDescent="0.25">
      <c r="A1128" s="114"/>
      <c r="B1128" s="114"/>
      <c r="C1128" s="114" t="s">
        <v>245</v>
      </c>
      <c r="D1128" s="114" t="s">
        <v>274</v>
      </c>
      <c r="E1128" s="113" t="s">
        <v>1052</v>
      </c>
      <c r="F1128" s="119" t="s">
        <v>276</v>
      </c>
      <c r="G1128" s="132" t="s">
        <v>635</v>
      </c>
      <c r="H1128" s="89">
        <f>H1129</f>
        <v>2000</v>
      </c>
      <c r="I1128" s="89">
        <f t="shared" si="397"/>
        <v>0</v>
      </c>
      <c r="J1128" s="89">
        <f t="shared" si="397"/>
        <v>0</v>
      </c>
    </row>
    <row r="1129" spans="1:10" ht="22.8" x14ac:dyDescent="0.25">
      <c r="A1129" s="114"/>
      <c r="B1129" s="114"/>
      <c r="C1129" s="114" t="s">
        <v>245</v>
      </c>
      <c r="D1129" s="114" t="s">
        <v>274</v>
      </c>
      <c r="E1129" s="113" t="s">
        <v>1052</v>
      </c>
      <c r="F1129" s="114">
        <v>612</v>
      </c>
      <c r="G1129" s="115" t="s">
        <v>524</v>
      </c>
      <c r="H1129" s="89">
        <v>2000</v>
      </c>
      <c r="I1129" s="89">
        <v>0</v>
      </c>
      <c r="J1129" s="89">
        <v>0</v>
      </c>
    </row>
    <row r="1130" spans="1:10" ht="91.2" x14ac:dyDescent="0.25">
      <c r="A1130" s="114"/>
      <c r="B1130" s="114"/>
      <c r="C1130" s="114" t="s">
        <v>245</v>
      </c>
      <c r="D1130" s="114" t="s">
        <v>274</v>
      </c>
      <c r="E1130" s="113" t="s">
        <v>1089</v>
      </c>
      <c r="F1130" s="114"/>
      <c r="G1130" s="115" t="s">
        <v>1090</v>
      </c>
      <c r="H1130" s="89">
        <f>H1131</f>
        <v>50</v>
      </c>
      <c r="I1130" s="89">
        <f t="shared" ref="I1130:J1131" si="398">I1131</f>
        <v>0</v>
      </c>
      <c r="J1130" s="89">
        <f t="shared" si="398"/>
        <v>0</v>
      </c>
    </row>
    <row r="1131" spans="1:10" ht="45.6" x14ac:dyDescent="0.25">
      <c r="A1131" s="114"/>
      <c r="B1131" s="114"/>
      <c r="C1131" s="114" t="s">
        <v>245</v>
      </c>
      <c r="D1131" s="114" t="s">
        <v>274</v>
      </c>
      <c r="E1131" s="113" t="s">
        <v>1089</v>
      </c>
      <c r="F1131" s="119" t="s">
        <v>276</v>
      </c>
      <c r="G1131" s="132" t="s">
        <v>635</v>
      </c>
      <c r="H1131" s="89">
        <f>H1132</f>
        <v>50</v>
      </c>
      <c r="I1131" s="89">
        <f t="shared" si="398"/>
        <v>0</v>
      </c>
      <c r="J1131" s="89">
        <f t="shared" si="398"/>
        <v>0</v>
      </c>
    </row>
    <row r="1132" spans="1:10" ht="22.8" x14ac:dyDescent="0.25">
      <c r="A1132" s="114"/>
      <c r="B1132" s="114"/>
      <c r="C1132" s="114" t="s">
        <v>245</v>
      </c>
      <c r="D1132" s="114" t="s">
        <v>274</v>
      </c>
      <c r="E1132" s="113" t="s">
        <v>1089</v>
      </c>
      <c r="F1132" s="114">
        <v>612</v>
      </c>
      <c r="G1132" s="115" t="s">
        <v>524</v>
      </c>
      <c r="H1132" s="89">
        <v>50</v>
      </c>
      <c r="I1132" s="89">
        <v>0</v>
      </c>
      <c r="J1132" s="89">
        <v>0</v>
      </c>
    </row>
    <row r="1133" spans="1:10" ht="22.8" x14ac:dyDescent="0.25">
      <c r="A1133" s="114"/>
      <c r="B1133" s="114"/>
      <c r="C1133" s="110" t="s">
        <v>245</v>
      </c>
      <c r="D1133" s="110" t="s">
        <v>300</v>
      </c>
      <c r="E1133" s="110"/>
      <c r="F1133" s="111"/>
      <c r="G1133" s="112" t="s">
        <v>328</v>
      </c>
      <c r="H1133" s="91">
        <f>H1134+H1162</f>
        <v>111970.04400000002</v>
      </c>
      <c r="I1133" s="91">
        <f t="shared" ref="I1133:J1133" si="399">I1134+I1162</f>
        <v>112457.342</v>
      </c>
      <c r="J1133" s="91">
        <f t="shared" si="399"/>
        <v>112457.342</v>
      </c>
    </row>
    <row r="1134" spans="1:10" ht="57" x14ac:dyDescent="0.25">
      <c r="A1134" s="114"/>
      <c r="B1134" s="114"/>
      <c r="C1134" s="113" t="s">
        <v>245</v>
      </c>
      <c r="D1134" s="113" t="s">
        <v>300</v>
      </c>
      <c r="E1134" s="144" t="s">
        <v>132</v>
      </c>
      <c r="F1134" s="145"/>
      <c r="G1134" s="146" t="s">
        <v>974</v>
      </c>
      <c r="H1134" s="89">
        <f t="shared" ref="H1134:J1134" si="400">H1135</f>
        <v>108963.04400000002</v>
      </c>
      <c r="I1134" s="89">
        <f t="shared" si="400"/>
        <v>112457.342</v>
      </c>
      <c r="J1134" s="89">
        <f t="shared" si="400"/>
        <v>112457.342</v>
      </c>
    </row>
    <row r="1135" spans="1:10" ht="22.8" x14ac:dyDescent="0.25">
      <c r="A1135" s="114"/>
      <c r="B1135" s="114"/>
      <c r="C1135" s="113" t="s">
        <v>245</v>
      </c>
      <c r="D1135" s="113" t="s">
        <v>300</v>
      </c>
      <c r="E1135" s="113" t="s">
        <v>138</v>
      </c>
      <c r="F1135" s="114"/>
      <c r="G1135" s="115" t="s">
        <v>168</v>
      </c>
      <c r="H1135" s="89">
        <f>H1136+H1158</f>
        <v>108963.04400000002</v>
      </c>
      <c r="I1135" s="89">
        <f>I1136+I1158</f>
        <v>112457.342</v>
      </c>
      <c r="J1135" s="89">
        <f>J1136+J1158</f>
        <v>112457.342</v>
      </c>
    </row>
    <row r="1136" spans="1:10" ht="88.5" customHeight="1" x14ac:dyDescent="0.25">
      <c r="A1136" s="114"/>
      <c r="B1136" s="114"/>
      <c r="C1136" s="113" t="s">
        <v>245</v>
      </c>
      <c r="D1136" s="113" t="s">
        <v>300</v>
      </c>
      <c r="E1136" s="113" t="s">
        <v>139</v>
      </c>
      <c r="F1136" s="114"/>
      <c r="G1136" s="115" t="s">
        <v>145</v>
      </c>
      <c r="H1136" s="89">
        <f>H1137+H1143+H1146+H1140+H1149+H1152+H1155</f>
        <v>108186.94400000002</v>
      </c>
      <c r="I1136" s="89">
        <f t="shared" ref="I1136:J1136" si="401">I1137+I1143+I1146+I1140+I1149+I1152+I1155</f>
        <v>111681.242</v>
      </c>
      <c r="J1136" s="89">
        <f t="shared" si="401"/>
        <v>111681.242</v>
      </c>
    </row>
    <row r="1137" spans="1:10" ht="34.200000000000003" x14ac:dyDescent="0.25">
      <c r="A1137" s="114"/>
      <c r="B1137" s="114"/>
      <c r="C1137" s="113" t="s">
        <v>245</v>
      </c>
      <c r="D1137" s="113" t="s">
        <v>300</v>
      </c>
      <c r="E1137" s="113" t="s">
        <v>460</v>
      </c>
      <c r="F1137" s="114"/>
      <c r="G1137" s="115" t="s">
        <v>531</v>
      </c>
      <c r="H1137" s="89">
        <f t="shared" ref="H1137:J1138" si="402">H1138</f>
        <v>67825.591</v>
      </c>
      <c r="I1137" s="89">
        <f t="shared" si="402"/>
        <v>72690.489000000001</v>
      </c>
      <c r="J1137" s="89">
        <f t="shared" si="402"/>
        <v>72690.489000000001</v>
      </c>
    </row>
    <row r="1138" spans="1:10" ht="45.6" x14ac:dyDescent="0.25">
      <c r="A1138" s="114"/>
      <c r="B1138" s="114"/>
      <c r="C1138" s="113" t="s">
        <v>245</v>
      </c>
      <c r="D1138" s="113" t="s">
        <v>300</v>
      </c>
      <c r="E1138" s="113" t="s">
        <v>460</v>
      </c>
      <c r="F1138" s="119" t="s">
        <v>276</v>
      </c>
      <c r="G1138" s="132" t="s">
        <v>635</v>
      </c>
      <c r="H1138" s="89">
        <f t="shared" si="402"/>
        <v>67825.591</v>
      </c>
      <c r="I1138" s="89">
        <f t="shared" si="402"/>
        <v>72690.489000000001</v>
      </c>
      <c r="J1138" s="89">
        <f t="shared" si="402"/>
        <v>72690.489000000001</v>
      </c>
    </row>
    <row r="1139" spans="1:10" ht="90" customHeight="1" x14ac:dyDescent="0.25">
      <c r="A1139" s="114"/>
      <c r="B1139" s="114"/>
      <c r="C1139" s="113" t="s">
        <v>245</v>
      </c>
      <c r="D1139" s="113" t="s">
        <v>300</v>
      </c>
      <c r="E1139" s="113" t="s">
        <v>460</v>
      </c>
      <c r="F1139" s="114" t="s">
        <v>377</v>
      </c>
      <c r="G1139" s="115" t="s">
        <v>615</v>
      </c>
      <c r="H1139" s="89">
        <v>67825.591</v>
      </c>
      <c r="I1139" s="89">
        <v>72690.489000000001</v>
      </c>
      <c r="J1139" s="89">
        <v>72690.489000000001</v>
      </c>
    </row>
    <row r="1140" spans="1:10" ht="45.6" x14ac:dyDescent="0.25">
      <c r="A1140" s="114"/>
      <c r="B1140" s="114"/>
      <c r="C1140" s="113" t="s">
        <v>245</v>
      </c>
      <c r="D1140" s="113" t="s">
        <v>300</v>
      </c>
      <c r="E1140" s="113" t="s">
        <v>461</v>
      </c>
      <c r="F1140" s="114"/>
      <c r="G1140" s="115" t="s">
        <v>361</v>
      </c>
      <c r="H1140" s="89">
        <f t="shared" ref="H1140:J1141" si="403">H1141</f>
        <v>940.6</v>
      </c>
      <c r="I1140" s="89">
        <f t="shared" si="403"/>
        <v>0</v>
      </c>
      <c r="J1140" s="89">
        <f t="shared" si="403"/>
        <v>0</v>
      </c>
    </row>
    <row r="1141" spans="1:10" ht="45.6" x14ac:dyDescent="0.25">
      <c r="A1141" s="114"/>
      <c r="B1141" s="114"/>
      <c r="C1141" s="113" t="s">
        <v>245</v>
      </c>
      <c r="D1141" s="113" t="s">
        <v>300</v>
      </c>
      <c r="E1141" s="113" t="s">
        <v>461</v>
      </c>
      <c r="F1141" s="119" t="s">
        <v>276</v>
      </c>
      <c r="G1141" s="132" t="s">
        <v>635</v>
      </c>
      <c r="H1141" s="89">
        <f t="shared" si="403"/>
        <v>940.6</v>
      </c>
      <c r="I1141" s="89">
        <f t="shared" si="403"/>
        <v>0</v>
      </c>
      <c r="J1141" s="89">
        <f t="shared" si="403"/>
        <v>0</v>
      </c>
    </row>
    <row r="1142" spans="1:10" ht="22.8" x14ac:dyDescent="0.25">
      <c r="A1142" s="114"/>
      <c r="B1142" s="114"/>
      <c r="C1142" s="113" t="s">
        <v>245</v>
      </c>
      <c r="D1142" s="113" t="s">
        <v>300</v>
      </c>
      <c r="E1142" s="113" t="s">
        <v>461</v>
      </c>
      <c r="F1142" s="114">
        <v>612</v>
      </c>
      <c r="G1142" s="115" t="s">
        <v>524</v>
      </c>
      <c r="H1142" s="89">
        <v>940.6</v>
      </c>
      <c r="I1142" s="89">
        <v>0</v>
      </c>
      <c r="J1142" s="89">
        <v>0</v>
      </c>
    </row>
    <row r="1143" spans="1:10" ht="49.5" customHeight="1" x14ac:dyDescent="0.25">
      <c r="A1143" s="114"/>
      <c r="B1143" s="114"/>
      <c r="C1143" s="113" t="s">
        <v>245</v>
      </c>
      <c r="D1143" s="113" t="s">
        <v>300</v>
      </c>
      <c r="E1143" s="113" t="s">
        <v>202</v>
      </c>
      <c r="F1143" s="114"/>
      <c r="G1143" s="115" t="s">
        <v>340</v>
      </c>
      <c r="H1143" s="89">
        <f t="shared" ref="H1143:J1144" si="404">H1144</f>
        <v>31279.65</v>
      </c>
      <c r="I1143" s="89">
        <f t="shared" si="404"/>
        <v>31279.65</v>
      </c>
      <c r="J1143" s="89">
        <f t="shared" si="404"/>
        <v>31279.65</v>
      </c>
    </row>
    <row r="1144" spans="1:10" ht="45.6" x14ac:dyDescent="0.25">
      <c r="A1144" s="114"/>
      <c r="B1144" s="114"/>
      <c r="C1144" s="113" t="s">
        <v>245</v>
      </c>
      <c r="D1144" s="113" t="s">
        <v>300</v>
      </c>
      <c r="E1144" s="113" t="s">
        <v>202</v>
      </c>
      <c r="F1144" s="124" t="s">
        <v>276</v>
      </c>
      <c r="G1144" s="132" t="s">
        <v>635</v>
      </c>
      <c r="H1144" s="89">
        <f>H1145</f>
        <v>31279.65</v>
      </c>
      <c r="I1144" s="89">
        <f>I1145</f>
        <v>31279.65</v>
      </c>
      <c r="J1144" s="89">
        <f t="shared" si="404"/>
        <v>31279.65</v>
      </c>
    </row>
    <row r="1145" spans="1:10" ht="79.8" x14ac:dyDescent="0.25">
      <c r="A1145" s="114"/>
      <c r="B1145" s="114"/>
      <c r="C1145" s="113" t="s">
        <v>245</v>
      </c>
      <c r="D1145" s="113" t="s">
        <v>300</v>
      </c>
      <c r="E1145" s="113" t="s">
        <v>202</v>
      </c>
      <c r="F1145" s="114" t="s">
        <v>377</v>
      </c>
      <c r="G1145" s="115" t="s">
        <v>615</v>
      </c>
      <c r="H1145" s="89">
        <v>31279.65</v>
      </c>
      <c r="I1145" s="89">
        <v>31279.65</v>
      </c>
      <c r="J1145" s="89">
        <v>31279.65</v>
      </c>
    </row>
    <row r="1146" spans="1:10" ht="57" x14ac:dyDescent="0.25">
      <c r="A1146" s="114"/>
      <c r="B1146" s="114"/>
      <c r="C1146" s="113" t="s">
        <v>245</v>
      </c>
      <c r="D1146" s="113" t="s">
        <v>300</v>
      </c>
      <c r="E1146" s="113" t="s">
        <v>203</v>
      </c>
      <c r="F1146" s="114"/>
      <c r="G1146" s="115" t="s">
        <v>922</v>
      </c>
      <c r="H1146" s="89">
        <f t="shared" ref="H1146:J1147" si="405">H1147</f>
        <v>315.95600000000002</v>
      </c>
      <c r="I1146" s="89">
        <f t="shared" si="405"/>
        <v>315.95600000000002</v>
      </c>
      <c r="J1146" s="89">
        <f t="shared" si="405"/>
        <v>315.95600000000002</v>
      </c>
    </row>
    <row r="1147" spans="1:10" ht="45.6" x14ac:dyDescent="0.25">
      <c r="A1147" s="114"/>
      <c r="B1147" s="114"/>
      <c r="C1147" s="113" t="s">
        <v>245</v>
      </c>
      <c r="D1147" s="113" t="s">
        <v>300</v>
      </c>
      <c r="E1147" s="113" t="s">
        <v>203</v>
      </c>
      <c r="F1147" s="124" t="s">
        <v>276</v>
      </c>
      <c r="G1147" s="132" t="s">
        <v>635</v>
      </c>
      <c r="H1147" s="89">
        <f t="shared" si="405"/>
        <v>315.95600000000002</v>
      </c>
      <c r="I1147" s="89">
        <f t="shared" si="405"/>
        <v>315.95600000000002</v>
      </c>
      <c r="J1147" s="89">
        <f t="shared" si="405"/>
        <v>315.95600000000002</v>
      </c>
    </row>
    <row r="1148" spans="1:10" ht="79.8" x14ac:dyDescent="0.25">
      <c r="A1148" s="114"/>
      <c r="B1148" s="114"/>
      <c r="C1148" s="113" t="s">
        <v>245</v>
      </c>
      <c r="D1148" s="113" t="s">
        <v>300</v>
      </c>
      <c r="E1148" s="113" t="s">
        <v>203</v>
      </c>
      <c r="F1148" s="114" t="s">
        <v>377</v>
      </c>
      <c r="G1148" s="115" t="s">
        <v>615</v>
      </c>
      <c r="H1148" s="89">
        <v>315.95600000000002</v>
      </c>
      <c r="I1148" s="89">
        <v>315.95600000000002</v>
      </c>
      <c r="J1148" s="89">
        <v>315.95600000000002</v>
      </c>
    </row>
    <row r="1149" spans="1:10" ht="34.200000000000003" x14ac:dyDescent="0.25">
      <c r="A1149" s="114"/>
      <c r="B1149" s="114"/>
      <c r="C1149" s="113" t="s">
        <v>245</v>
      </c>
      <c r="D1149" s="113" t="s">
        <v>300</v>
      </c>
      <c r="E1149" s="113" t="s">
        <v>565</v>
      </c>
      <c r="F1149" s="114"/>
      <c r="G1149" s="115" t="s">
        <v>830</v>
      </c>
      <c r="H1149" s="89">
        <f>H1150</f>
        <v>400</v>
      </c>
      <c r="I1149" s="89">
        <f t="shared" ref="I1149:J1150" si="406">I1150</f>
        <v>0</v>
      </c>
      <c r="J1149" s="89">
        <f t="shared" si="406"/>
        <v>0</v>
      </c>
    </row>
    <row r="1150" spans="1:10" ht="45.6" x14ac:dyDescent="0.25">
      <c r="A1150" s="114"/>
      <c r="B1150" s="114"/>
      <c r="C1150" s="113" t="s">
        <v>245</v>
      </c>
      <c r="D1150" s="113" t="s">
        <v>300</v>
      </c>
      <c r="E1150" s="113" t="s">
        <v>565</v>
      </c>
      <c r="F1150" s="119" t="s">
        <v>276</v>
      </c>
      <c r="G1150" s="132" t="s">
        <v>635</v>
      </c>
      <c r="H1150" s="89">
        <f>H1151</f>
        <v>400</v>
      </c>
      <c r="I1150" s="89">
        <f t="shared" si="406"/>
        <v>0</v>
      </c>
      <c r="J1150" s="89">
        <f t="shared" si="406"/>
        <v>0</v>
      </c>
    </row>
    <row r="1151" spans="1:10" ht="22.8" x14ac:dyDescent="0.25">
      <c r="A1151" s="114"/>
      <c r="B1151" s="114"/>
      <c r="C1151" s="113" t="s">
        <v>245</v>
      </c>
      <c r="D1151" s="113" t="s">
        <v>300</v>
      </c>
      <c r="E1151" s="113" t="s">
        <v>565</v>
      </c>
      <c r="F1151" s="114">
        <v>612</v>
      </c>
      <c r="G1151" s="115" t="s">
        <v>524</v>
      </c>
      <c r="H1151" s="89">
        <v>400</v>
      </c>
      <c r="I1151" s="89">
        <v>0</v>
      </c>
      <c r="J1151" s="89">
        <v>0</v>
      </c>
    </row>
    <row r="1152" spans="1:10" ht="68.400000000000006" x14ac:dyDescent="0.25">
      <c r="A1152" s="114"/>
      <c r="B1152" s="114"/>
      <c r="C1152" s="113" t="s">
        <v>245</v>
      </c>
      <c r="D1152" s="113" t="s">
        <v>300</v>
      </c>
      <c r="E1152" s="192" t="s">
        <v>831</v>
      </c>
      <c r="F1152" s="114"/>
      <c r="G1152" s="115" t="s">
        <v>1014</v>
      </c>
      <c r="H1152" s="89">
        <f>H1153</f>
        <v>7395.1469999999999</v>
      </c>
      <c r="I1152" s="89">
        <f>I1153</f>
        <v>7395.1469999999999</v>
      </c>
      <c r="J1152" s="89">
        <f>J1153</f>
        <v>7395.1469999999999</v>
      </c>
    </row>
    <row r="1153" spans="1:10" ht="45.6" x14ac:dyDescent="0.25">
      <c r="A1153" s="114"/>
      <c r="B1153" s="114"/>
      <c r="C1153" s="113" t="s">
        <v>245</v>
      </c>
      <c r="D1153" s="113" t="s">
        <v>300</v>
      </c>
      <c r="E1153" s="192" t="s">
        <v>831</v>
      </c>
      <c r="F1153" s="124" t="s">
        <v>276</v>
      </c>
      <c r="G1153" s="132" t="s">
        <v>635</v>
      </c>
      <c r="H1153" s="89">
        <f>H1154</f>
        <v>7395.1469999999999</v>
      </c>
      <c r="I1153" s="89">
        <f t="shared" ref="I1153:J1153" si="407">I1154</f>
        <v>7395.1469999999999</v>
      </c>
      <c r="J1153" s="89">
        <f t="shared" si="407"/>
        <v>7395.1469999999999</v>
      </c>
    </row>
    <row r="1154" spans="1:10" ht="89.25" customHeight="1" x14ac:dyDescent="0.25">
      <c r="A1154" s="114"/>
      <c r="B1154" s="114"/>
      <c r="C1154" s="113" t="s">
        <v>245</v>
      </c>
      <c r="D1154" s="113" t="s">
        <v>300</v>
      </c>
      <c r="E1154" s="192" t="s">
        <v>831</v>
      </c>
      <c r="F1154" s="114" t="s">
        <v>377</v>
      </c>
      <c r="G1154" s="115" t="s">
        <v>615</v>
      </c>
      <c r="H1154" s="89">
        <v>7395.1469999999999</v>
      </c>
      <c r="I1154" s="89">
        <v>7395.1469999999999</v>
      </c>
      <c r="J1154" s="89">
        <v>7395.1469999999999</v>
      </c>
    </row>
    <row r="1155" spans="1:10" ht="45.6" x14ac:dyDescent="0.25">
      <c r="A1155" s="114"/>
      <c r="B1155" s="114"/>
      <c r="C1155" s="113" t="s">
        <v>245</v>
      </c>
      <c r="D1155" s="113" t="s">
        <v>300</v>
      </c>
      <c r="E1155" s="192" t="s">
        <v>1073</v>
      </c>
      <c r="F1155" s="114"/>
      <c r="G1155" s="115" t="s">
        <v>978</v>
      </c>
      <c r="H1155" s="89">
        <f>H1156</f>
        <v>30</v>
      </c>
      <c r="I1155" s="89">
        <f t="shared" ref="I1155:J1156" si="408">I1156</f>
        <v>0</v>
      </c>
      <c r="J1155" s="89">
        <f t="shared" si="408"/>
        <v>0</v>
      </c>
    </row>
    <row r="1156" spans="1:10" ht="45.6" x14ac:dyDescent="0.25">
      <c r="A1156" s="114"/>
      <c r="B1156" s="114"/>
      <c r="C1156" s="113" t="s">
        <v>245</v>
      </c>
      <c r="D1156" s="113" t="s">
        <v>300</v>
      </c>
      <c r="E1156" s="192" t="s">
        <v>1073</v>
      </c>
      <c r="F1156" s="124" t="s">
        <v>276</v>
      </c>
      <c r="G1156" s="132" t="s">
        <v>635</v>
      </c>
      <c r="H1156" s="89">
        <f>H1157</f>
        <v>30</v>
      </c>
      <c r="I1156" s="89">
        <f t="shared" si="408"/>
        <v>0</v>
      </c>
      <c r="J1156" s="89">
        <f t="shared" si="408"/>
        <v>0</v>
      </c>
    </row>
    <row r="1157" spans="1:10" ht="34.200000000000003" x14ac:dyDescent="0.25">
      <c r="A1157" s="114"/>
      <c r="B1157" s="114"/>
      <c r="C1157" s="113" t="s">
        <v>245</v>
      </c>
      <c r="D1157" s="113" t="s">
        <v>300</v>
      </c>
      <c r="E1157" s="192" t="s">
        <v>1073</v>
      </c>
      <c r="F1157" s="114">
        <v>612</v>
      </c>
      <c r="G1157" s="115" t="s">
        <v>524</v>
      </c>
      <c r="H1157" s="89">
        <v>30</v>
      </c>
      <c r="I1157" s="89">
        <v>0</v>
      </c>
      <c r="J1157" s="89">
        <v>0</v>
      </c>
    </row>
    <row r="1158" spans="1:10" ht="45.6" x14ac:dyDescent="0.25">
      <c r="A1158" s="114"/>
      <c r="B1158" s="114"/>
      <c r="C1158" s="113" t="s">
        <v>245</v>
      </c>
      <c r="D1158" s="113" t="s">
        <v>300</v>
      </c>
      <c r="E1158" s="113" t="s">
        <v>501</v>
      </c>
      <c r="F1158" s="114"/>
      <c r="G1158" s="115" t="s">
        <v>169</v>
      </c>
      <c r="H1158" s="89">
        <f>H1159</f>
        <v>776.1</v>
      </c>
      <c r="I1158" s="89">
        <f t="shared" ref="I1158:J1160" si="409">I1159</f>
        <v>776.1</v>
      </c>
      <c r="J1158" s="89">
        <f t="shared" si="409"/>
        <v>776.1</v>
      </c>
    </row>
    <row r="1159" spans="1:10" ht="68.400000000000006" x14ac:dyDescent="0.25">
      <c r="A1159" s="114"/>
      <c r="B1159" s="114"/>
      <c r="C1159" s="113" t="s">
        <v>245</v>
      </c>
      <c r="D1159" s="113" t="s">
        <v>300</v>
      </c>
      <c r="E1159" s="113" t="s">
        <v>462</v>
      </c>
      <c r="F1159" s="114"/>
      <c r="G1159" s="115" t="s">
        <v>923</v>
      </c>
      <c r="H1159" s="89">
        <f>H1160</f>
        <v>776.1</v>
      </c>
      <c r="I1159" s="89">
        <f t="shared" si="409"/>
        <v>776.1</v>
      </c>
      <c r="J1159" s="89">
        <f t="shared" si="409"/>
        <v>776.1</v>
      </c>
    </row>
    <row r="1160" spans="1:10" ht="45.6" x14ac:dyDescent="0.25">
      <c r="A1160" s="114"/>
      <c r="B1160" s="114"/>
      <c r="C1160" s="113" t="s">
        <v>245</v>
      </c>
      <c r="D1160" s="113" t="s">
        <v>300</v>
      </c>
      <c r="E1160" s="113" t="s">
        <v>462</v>
      </c>
      <c r="F1160" s="119" t="s">
        <v>276</v>
      </c>
      <c r="G1160" s="132" t="s">
        <v>635</v>
      </c>
      <c r="H1160" s="89">
        <f>H1161</f>
        <v>776.1</v>
      </c>
      <c r="I1160" s="89">
        <f t="shared" si="409"/>
        <v>776.1</v>
      </c>
      <c r="J1160" s="89">
        <f t="shared" si="409"/>
        <v>776.1</v>
      </c>
    </row>
    <row r="1161" spans="1:10" ht="87" customHeight="1" x14ac:dyDescent="0.25">
      <c r="A1161" s="114"/>
      <c r="B1161" s="114"/>
      <c r="C1161" s="113" t="s">
        <v>245</v>
      </c>
      <c r="D1161" s="113" t="s">
        <v>300</v>
      </c>
      <c r="E1161" s="113" t="s">
        <v>462</v>
      </c>
      <c r="F1161" s="114" t="s">
        <v>377</v>
      </c>
      <c r="G1161" s="115" t="s">
        <v>615</v>
      </c>
      <c r="H1161" s="89">
        <v>776.1</v>
      </c>
      <c r="I1161" s="89">
        <v>776.1</v>
      </c>
      <c r="J1161" s="89">
        <v>776.1</v>
      </c>
    </row>
    <row r="1162" spans="1:10" ht="57" x14ac:dyDescent="0.25">
      <c r="A1162" s="114"/>
      <c r="B1162" s="114"/>
      <c r="C1162" s="113" t="s">
        <v>245</v>
      </c>
      <c r="D1162" s="113" t="s">
        <v>300</v>
      </c>
      <c r="E1162" s="144" t="s">
        <v>386</v>
      </c>
      <c r="F1162" s="145"/>
      <c r="G1162" s="146" t="s">
        <v>748</v>
      </c>
      <c r="H1162" s="89">
        <f>H1163</f>
        <v>3007</v>
      </c>
      <c r="I1162" s="89">
        <f t="shared" ref="I1162:J1163" si="410">I1163</f>
        <v>0</v>
      </c>
      <c r="J1162" s="89">
        <f t="shared" si="410"/>
        <v>0</v>
      </c>
    </row>
    <row r="1163" spans="1:10" ht="68.400000000000006" x14ac:dyDescent="0.25">
      <c r="A1163" s="114"/>
      <c r="B1163" s="114"/>
      <c r="C1163" s="113" t="s">
        <v>245</v>
      </c>
      <c r="D1163" s="113" t="s">
        <v>300</v>
      </c>
      <c r="E1163" s="113" t="s">
        <v>387</v>
      </c>
      <c r="F1163" s="114"/>
      <c r="G1163" s="115" t="s">
        <v>749</v>
      </c>
      <c r="H1163" s="89">
        <f>H1164</f>
        <v>3007</v>
      </c>
      <c r="I1163" s="89">
        <f t="shared" si="410"/>
        <v>0</v>
      </c>
      <c r="J1163" s="89">
        <f t="shared" si="410"/>
        <v>0</v>
      </c>
    </row>
    <row r="1164" spans="1:10" ht="34.200000000000003" x14ac:dyDescent="0.25">
      <c r="A1164" s="114"/>
      <c r="B1164" s="114"/>
      <c r="C1164" s="113" t="s">
        <v>245</v>
      </c>
      <c r="D1164" s="113" t="s">
        <v>300</v>
      </c>
      <c r="E1164" s="113" t="s">
        <v>1041</v>
      </c>
      <c r="F1164" s="114"/>
      <c r="G1164" s="115" t="s">
        <v>1040</v>
      </c>
      <c r="H1164" s="89">
        <f>H1165+H1168+H1171</f>
        <v>3007</v>
      </c>
      <c r="I1164" s="89">
        <f t="shared" ref="I1164:J1164" si="411">I1165+I1168+I1171</f>
        <v>0</v>
      </c>
      <c r="J1164" s="89">
        <f t="shared" si="411"/>
        <v>0</v>
      </c>
    </row>
    <row r="1165" spans="1:10" ht="136.80000000000001" x14ac:dyDescent="0.25">
      <c r="A1165" s="114"/>
      <c r="B1165" s="114"/>
      <c r="C1165" s="113" t="s">
        <v>245</v>
      </c>
      <c r="D1165" s="113" t="s">
        <v>300</v>
      </c>
      <c r="E1165" s="113" t="s">
        <v>1054</v>
      </c>
      <c r="F1165" s="114"/>
      <c r="G1165" s="115" t="s">
        <v>1055</v>
      </c>
      <c r="H1165" s="89">
        <f>H1166</f>
        <v>907</v>
      </c>
      <c r="I1165" s="89">
        <f t="shared" ref="I1165:J1166" si="412">I1166</f>
        <v>0</v>
      </c>
      <c r="J1165" s="89">
        <f t="shared" si="412"/>
        <v>0</v>
      </c>
    </row>
    <row r="1166" spans="1:10" ht="45.6" x14ac:dyDescent="0.25">
      <c r="A1166" s="114"/>
      <c r="B1166" s="114"/>
      <c r="C1166" s="113" t="s">
        <v>245</v>
      </c>
      <c r="D1166" s="113" t="s">
        <v>300</v>
      </c>
      <c r="E1166" s="113" t="s">
        <v>1054</v>
      </c>
      <c r="F1166" s="119" t="s">
        <v>276</v>
      </c>
      <c r="G1166" s="132" t="s">
        <v>635</v>
      </c>
      <c r="H1166" s="89">
        <f>H1167</f>
        <v>907</v>
      </c>
      <c r="I1166" s="89">
        <f t="shared" si="412"/>
        <v>0</v>
      </c>
      <c r="J1166" s="89">
        <f t="shared" si="412"/>
        <v>0</v>
      </c>
    </row>
    <row r="1167" spans="1:10" ht="22.8" x14ac:dyDescent="0.25">
      <c r="A1167" s="114"/>
      <c r="B1167" s="114"/>
      <c r="C1167" s="113" t="s">
        <v>245</v>
      </c>
      <c r="D1167" s="113" t="s">
        <v>300</v>
      </c>
      <c r="E1167" s="113" t="s">
        <v>1054</v>
      </c>
      <c r="F1167" s="114">
        <v>612</v>
      </c>
      <c r="G1167" s="115" t="s">
        <v>524</v>
      </c>
      <c r="H1167" s="89">
        <v>907</v>
      </c>
      <c r="I1167" s="89">
        <v>0</v>
      </c>
      <c r="J1167" s="89">
        <v>0</v>
      </c>
    </row>
    <row r="1168" spans="1:10" ht="125.4" x14ac:dyDescent="0.25">
      <c r="A1168" s="114"/>
      <c r="B1168" s="114"/>
      <c r="C1168" s="113" t="s">
        <v>245</v>
      </c>
      <c r="D1168" s="113" t="s">
        <v>300</v>
      </c>
      <c r="E1168" s="113" t="s">
        <v>1056</v>
      </c>
      <c r="F1168" s="114"/>
      <c r="G1168" s="115" t="s">
        <v>1057</v>
      </c>
      <c r="H1168" s="89">
        <f>H1169</f>
        <v>2000</v>
      </c>
      <c r="I1168" s="89">
        <f t="shared" ref="I1168:J1169" si="413">I1169</f>
        <v>0</v>
      </c>
      <c r="J1168" s="89">
        <f t="shared" si="413"/>
        <v>0</v>
      </c>
    </row>
    <row r="1169" spans="1:10" ht="45.6" x14ac:dyDescent="0.25">
      <c r="A1169" s="114"/>
      <c r="B1169" s="114"/>
      <c r="C1169" s="113" t="s">
        <v>245</v>
      </c>
      <c r="D1169" s="113" t="s">
        <v>300</v>
      </c>
      <c r="E1169" s="113" t="s">
        <v>1056</v>
      </c>
      <c r="F1169" s="119" t="s">
        <v>276</v>
      </c>
      <c r="G1169" s="132" t="s">
        <v>635</v>
      </c>
      <c r="H1169" s="89">
        <f>H1170</f>
        <v>2000</v>
      </c>
      <c r="I1169" s="89">
        <f t="shared" si="413"/>
        <v>0</v>
      </c>
      <c r="J1169" s="89">
        <f t="shared" si="413"/>
        <v>0</v>
      </c>
    </row>
    <row r="1170" spans="1:10" ht="22.8" x14ac:dyDescent="0.25">
      <c r="A1170" s="114"/>
      <c r="B1170" s="114"/>
      <c r="C1170" s="113" t="s">
        <v>245</v>
      </c>
      <c r="D1170" s="113" t="s">
        <v>300</v>
      </c>
      <c r="E1170" s="113" t="s">
        <v>1056</v>
      </c>
      <c r="F1170" s="114">
        <v>612</v>
      </c>
      <c r="G1170" s="115" t="s">
        <v>524</v>
      </c>
      <c r="H1170" s="89">
        <v>2000</v>
      </c>
      <c r="I1170" s="89">
        <v>0</v>
      </c>
      <c r="J1170" s="89">
        <v>0</v>
      </c>
    </row>
    <row r="1171" spans="1:10" ht="159.6" x14ac:dyDescent="0.25">
      <c r="A1171" s="114"/>
      <c r="B1171" s="114"/>
      <c r="C1171" s="113" t="s">
        <v>245</v>
      </c>
      <c r="D1171" s="113" t="s">
        <v>300</v>
      </c>
      <c r="E1171" s="113" t="s">
        <v>1091</v>
      </c>
      <c r="F1171" s="114"/>
      <c r="G1171" s="115" t="s">
        <v>1092</v>
      </c>
      <c r="H1171" s="89">
        <f>H1172</f>
        <v>100</v>
      </c>
      <c r="I1171" s="89">
        <f t="shared" ref="I1171:J1172" si="414">I1172</f>
        <v>0</v>
      </c>
      <c r="J1171" s="89">
        <f t="shared" si="414"/>
        <v>0</v>
      </c>
    </row>
    <row r="1172" spans="1:10" ht="45.6" x14ac:dyDescent="0.25">
      <c r="A1172" s="114"/>
      <c r="B1172" s="114"/>
      <c r="C1172" s="113" t="s">
        <v>245</v>
      </c>
      <c r="D1172" s="113" t="s">
        <v>300</v>
      </c>
      <c r="E1172" s="113" t="s">
        <v>1091</v>
      </c>
      <c r="F1172" s="119" t="s">
        <v>276</v>
      </c>
      <c r="G1172" s="132" t="s">
        <v>635</v>
      </c>
      <c r="H1172" s="89">
        <f>H1173</f>
        <v>100</v>
      </c>
      <c r="I1172" s="89">
        <f t="shared" si="414"/>
        <v>0</v>
      </c>
      <c r="J1172" s="89">
        <f t="shared" si="414"/>
        <v>0</v>
      </c>
    </row>
    <row r="1173" spans="1:10" ht="22.8" x14ac:dyDescent="0.25">
      <c r="A1173" s="114"/>
      <c r="B1173" s="114"/>
      <c r="C1173" s="113" t="s">
        <v>245</v>
      </c>
      <c r="D1173" s="113" t="s">
        <v>300</v>
      </c>
      <c r="E1173" s="113" t="s">
        <v>1091</v>
      </c>
      <c r="F1173" s="114">
        <v>612</v>
      </c>
      <c r="G1173" s="115" t="s">
        <v>524</v>
      </c>
      <c r="H1173" s="89">
        <v>100</v>
      </c>
      <c r="I1173" s="89">
        <v>0</v>
      </c>
      <c r="J1173" s="89">
        <v>0</v>
      </c>
    </row>
    <row r="1174" spans="1:10" ht="45.6" x14ac:dyDescent="0.25">
      <c r="A1174" s="114"/>
      <c r="B1174" s="114"/>
      <c r="C1174" s="111" t="s">
        <v>245</v>
      </c>
      <c r="D1174" s="111" t="s">
        <v>26</v>
      </c>
      <c r="E1174" s="110"/>
      <c r="F1174" s="111"/>
      <c r="G1174" s="112" t="s">
        <v>338</v>
      </c>
      <c r="H1174" s="91">
        <f t="shared" ref="H1174:J1175" si="415">H1175</f>
        <v>200</v>
      </c>
      <c r="I1174" s="91">
        <f t="shared" si="415"/>
        <v>200</v>
      </c>
      <c r="J1174" s="91">
        <f t="shared" si="415"/>
        <v>200</v>
      </c>
    </row>
    <row r="1175" spans="1:10" ht="57" x14ac:dyDescent="0.25">
      <c r="A1175" s="114"/>
      <c r="B1175" s="114"/>
      <c r="C1175" s="114" t="s">
        <v>245</v>
      </c>
      <c r="D1175" s="114" t="s">
        <v>26</v>
      </c>
      <c r="E1175" s="144" t="s">
        <v>132</v>
      </c>
      <c r="F1175" s="145"/>
      <c r="G1175" s="146" t="s">
        <v>974</v>
      </c>
      <c r="H1175" s="147">
        <f t="shared" si="415"/>
        <v>200</v>
      </c>
      <c r="I1175" s="147">
        <f t="shared" si="415"/>
        <v>200</v>
      </c>
      <c r="J1175" s="147">
        <f t="shared" si="415"/>
        <v>200</v>
      </c>
    </row>
    <row r="1176" spans="1:10" ht="45.6" x14ac:dyDescent="0.25">
      <c r="A1176" s="114"/>
      <c r="B1176" s="114"/>
      <c r="C1176" s="114" t="s">
        <v>245</v>
      </c>
      <c r="D1176" s="114" t="s">
        <v>26</v>
      </c>
      <c r="E1176" s="113" t="s">
        <v>140</v>
      </c>
      <c r="F1176" s="124"/>
      <c r="G1176" s="115" t="s">
        <v>294</v>
      </c>
      <c r="H1176" s="89">
        <f>H1178</f>
        <v>200</v>
      </c>
      <c r="I1176" s="89">
        <f>I1178</f>
        <v>200</v>
      </c>
      <c r="J1176" s="89">
        <f>J1178</f>
        <v>200</v>
      </c>
    </row>
    <row r="1177" spans="1:10" ht="45.6" x14ac:dyDescent="0.25">
      <c r="A1177" s="114"/>
      <c r="B1177" s="114"/>
      <c r="C1177" s="114" t="s">
        <v>245</v>
      </c>
      <c r="D1177" s="114" t="s">
        <v>26</v>
      </c>
      <c r="E1177" s="113" t="s">
        <v>141</v>
      </c>
      <c r="F1177" s="124"/>
      <c r="G1177" s="115" t="s">
        <v>676</v>
      </c>
      <c r="H1177" s="89">
        <f>H1178</f>
        <v>200</v>
      </c>
      <c r="I1177" s="89">
        <f t="shared" ref="I1177:J1179" si="416">I1178</f>
        <v>200</v>
      </c>
      <c r="J1177" s="89">
        <f t="shared" si="416"/>
        <v>200</v>
      </c>
    </row>
    <row r="1178" spans="1:10" ht="45.6" x14ac:dyDescent="0.25">
      <c r="A1178" s="114"/>
      <c r="B1178" s="114"/>
      <c r="C1178" s="114" t="s">
        <v>245</v>
      </c>
      <c r="D1178" s="114" t="s">
        <v>26</v>
      </c>
      <c r="E1178" s="113" t="s">
        <v>471</v>
      </c>
      <c r="F1178" s="133"/>
      <c r="G1178" s="134" t="s">
        <v>113</v>
      </c>
      <c r="H1178" s="89">
        <f>H1179</f>
        <v>200</v>
      </c>
      <c r="I1178" s="89">
        <f t="shared" si="416"/>
        <v>200</v>
      </c>
      <c r="J1178" s="89">
        <f t="shared" si="416"/>
        <v>200</v>
      </c>
    </row>
    <row r="1179" spans="1:10" ht="45.6" x14ac:dyDescent="0.25">
      <c r="A1179" s="114"/>
      <c r="B1179" s="114"/>
      <c r="C1179" s="114" t="s">
        <v>245</v>
      </c>
      <c r="D1179" s="114" t="s">
        <v>26</v>
      </c>
      <c r="E1179" s="113" t="s">
        <v>471</v>
      </c>
      <c r="F1179" s="119" t="s">
        <v>276</v>
      </c>
      <c r="G1179" s="132" t="s">
        <v>635</v>
      </c>
      <c r="H1179" s="89">
        <f>H1180</f>
        <v>200</v>
      </c>
      <c r="I1179" s="89">
        <f t="shared" si="416"/>
        <v>200</v>
      </c>
      <c r="J1179" s="89">
        <f t="shared" si="416"/>
        <v>200</v>
      </c>
    </row>
    <row r="1180" spans="1:10" ht="87.75" customHeight="1" x14ac:dyDescent="0.25">
      <c r="A1180" s="114"/>
      <c r="B1180" s="114"/>
      <c r="C1180" s="114" t="s">
        <v>245</v>
      </c>
      <c r="D1180" s="114" t="s">
        <v>26</v>
      </c>
      <c r="E1180" s="113" t="s">
        <v>471</v>
      </c>
      <c r="F1180" s="114" t="s">
        <v>279</v>
      </c>
      <c r="G1180" s="115" t="s">
        <v>615</v>
      </c>
      <c r="H1180" s="89">
        <v>200</v>
      </c>
      <c r="I1180" s="89">
        <v>200</v>
      </c>
      <c r="J1180" s="89">
        <v>200</v>
      </c>
    </row>
    <row r="1181" spans="1:10" x14ac:dyDescent="0.25">
      <c r="A1181" s="114"/>
      <c r="B1181" s="114"/>
      <c r="C1181" s="111" t="s">
        <v>245</v>
      </c>
      <c r="D1181" s="111" t="s">
        <v>245</v>
      </c>
      <c r="E1181" s="110"/>
      <c r="F1181" s="111"/>
      <c r="G1181" s="112" t="s">
        <v>290</v>
      </c>
      <c r="H1181" s="91">
        <f t="shared" ref="H1181:J1183" si="417">H1182</f>
        <v>4523.1400000000003</v>
      </c>
      <c r="I1181" s="91">
        <f t="shared" si="417"/>
        <v>0</v>
      </c>
      <c r="J1181" s="91">
        <f t="shared" si="417"/>
        <v>0</v>
      </c>
    </row>
    <row r="1182" spans="1:10" ht="57" x14ac:dyDescent="0.25">
      <c r="A1182" s="114"/>
      <c r="B1182" s="114"/>
      <c r="C1182" s="114" t="s">
        <v>245</v>
      </c>
      <c r="D1182" s="114" t="s">
        <v>245</v>
      </c>
      <c r="E1182" s="144" t="s">
        <v>132</v>
      </c>
      <c r="F1182" s="145"/>
      <c r="G1182" s="146" t="s">
        <v>974</v>
      </c>
      <c r="H1182" s="89">
        <f t="shared" si="417"/>
        <v>4523.1400000000003</v>
      </c>
      <c r="I1182" s="89">
        <f t="shared" si="417"/>
        <v>0</v>
      </c>
      <c r="J1182" s="89">
        <f t="shared" si="417"/>
        <v>0</v>
      </c>
    </row>
    <row r="1183" spans="1:10" ht="34.200000000000003" x14ac:dyDescent="0.25">
      <c r="A1183" s="114"/>
      <c r="B1183" s="114"/>
      <c r="C1183" s="114" t="s">
        <v>245</v>
      </c>
      <c r="D1183" s="114" t="s">
        <v>245</v>
      </c>
      <c r="E1183" s="113" t="s">
        <v>372</v>
      </c>
      <c r="F1183" s="114"/>
      <c r="G1183" s="115" t="s">
        <v>680</v>
      </c>
      <c r="H1183" s="89">
        <f>H1184</f>
        <v>4523.1400000000003</v>
      </c>
      <c r="I1183" s="89">
        <f t="shared" si="417"/>
        <v>0</v>
      </c>
      <c r="J1183" s="89">
        <f t="shared" si="417"/>
        <v>0</v>
      </c>
    </row>
    <row r="1184" spans="1:10" ht="68.400000000000006" x14ac:dyDescent="0.25">
      <c r="A1184" s="114"/>
      <c r="B1184" s="114"/>
      <c r="C1184" s="114" t="s">
        <v>245</v>
      </c>
      <c r="D1184" s="114" t="s">
        <v>245</v>
      </c>
      <c r="E1184" s="113" t="s">
        <v>659</v>
      </c>
      <c r="F1184" s="114"/>
      <c r="G1184" s="115" t="s">
        <v>660</v>
      </c>
      <c r="H1184" s="89">
        <f t="shared" ref="H1184:J1186" si="418">H1185</f>
        <v>4523.1400000000003</v>
      </c>
      <c r="I1184" s="89">
        <f>I1185</f>
        <v>0</v>
      </c>
      <c r="J1184" s="89">
        <f>J1185</f>
        <v>0</v>
      </c>
    </row>
    <row r="1185" spans="1:10" ht="45.6" x14ac:dyDescent="0.25">
      <c r="A1185" s="114"/>
      <c r="B1185" s="114"/>
      <c r="C1185" s="114" t="s">
        <v>245</v>
      </c>
      <c r="D1185" s="114" t="s">
        <v>245</v>
      </c>
      <c r="E1185" s="113" t="s">
        <v>661</v>
      </c>
      <c r="F1185" s="114"/>
      <c r="G1185" s="115" t="s">
        <v>675</v>
      </c>
      <c r="H1185" s="89">
        <f t="shared" si="418"/>
        <v>4523.1400000000003</v>
      </c>
      <c r="I1185" s="89">
        <f t="shared" si="418"/>
        <v>0</v>
      </c>
      <c r="J1185" s="89">
        <f t="shared" si="418"/>
        <v>0</v>
      </c>
    </row>
    <row r="1186" spans="1:10" ht="45.6" x14ac:dyDescent="0.25">
      <c r="A1186" s="114"/>
      <c r="B1186" s="114"/>
      <c r="C1186" s="114" t="s">
        <v>245</v>
      </c>
      <c r="D1186" s="114" t="s">
        <v>245</v>
      </c>
      <c r="E1186" s="113" t="s">
        <v>661</v>
      </c>
      <c r="F1186" s="119" t="s">
        <v>276</v>
      </c>
      <c r="G1186" s="132" t="s">
        <v>635</v>
      </c>
      <c r="H1186" s="89">
        <f t="shared" si="418"/>
        <v>4523.1400000000003</v>
      </c>
      <c r="I1186" s="89">
        <f t="shared" si="418"/>
        <v>0</v>
      </c>
      <c r="J1186" s="89">
        <f t="shared" si="418"/>
        <v>0</v>
      </c>
    </row>
    <row r="1187" spans="1:10" ht="79.8" x14ac:dyDescent="0.25">
      <c r="A1187" s="114"/>
      <c r="B1187" s="114"/>
      <c r="C1187" s="114" t="s">
        <v>245</v>
      </c>
      <c r="D1187" s="114" t="s">
        <v>245</v>
      </c>
      <c r="E1187" s="113" t="s">
        <v>661</v>
      </c>
      <c r="F1187" s="114" t="s">
        <v>279</v>
      </c>
      <c r="G1187" s="115" t="s">
        <v>615</v>
      </c>
      <c r="H1187" s="89">
        <v>4523.1400000000003</v>
      </c>
      <c r="I1187" s="89">
        <v>0</v>
      </c>
      <c r="J1187" s="89">
        <v>0</v>
      </c>
    </row>
    <row r="1188" spans="1:10" ht="22.8" x14ac:dyDescent="0.25">
      <c r="A1188" s="114"/>
      <c r="B1188" s="114"/>
      <c r="C1188" s="111" t="s">
        <v>245</v>
      </c>
      <c r="D1188" s="111" t="s">
        <v>244</v>
      </c>
      <c r="E1188" s="110"/>
      <c r="F1188" s="111"/>
      <c r="G1188" s="112" t="s">
        <v>532</v>
      </c>
      <c r="H1188" s="91">
        <f>H1189</f>
        <v>33498.479999999996</v>
      </c>
      <c r="I1188" s="91">
        <f>I1189</f>
        <v>33304.78</v>
      </c>
      <c r="J1188" s="91">
        <f>J1189</f>
        <v>33304.78</v>
      </c>
    </row>
    <row r="1189" spans="1:10" ht="57" x14ac:dyDescent="0.25">
      <c r="A1189" s="114"/>
      <c r="B1189" s="114"/>
      <c r="C1189" s="114" t="s">
        <v>245</v>
      </c>
      <c r="D1189" s="114" t="s">
        <v>244</v>
      </c>
      <c r="E1189" s="144" t="s">
        <v>132</v>
      </c>
      <c r="F1189" s="145"/>
      <c r="G1189" s="146" t="s">
        <v>974</v>
      </c>
      <c r="H1189" s="89">
        <f>H1190+H1201</f>
        <v>33498.479999999996</v>
      </c>
      <c r="I1189" s="89">
        <f>I1190+I1201</f>
        <v>33304.78</v>
      </c>
      <c r="J1189" s="89">
        <f>J1190+J1201</f>
        <v>33304.78</v>
      </c>
    </row>
    <row r="1190" spans="1:10" ht="34.200000000000003" x14ac:dyDescent="0.25">
      <c r="A1190" s="114"/>
      <c r="B1190" s="114"/>
      <c r="C1190" s="114" t="s">
        <v>245</v>
      </c>
      <c r="D1190" s="114" t="s">
        <v>244</v>
      </c>
      <c r="E1190" s="113" t="s">
        <v>372</v>
      </c>
      <c r="F1190" s="114"/>
      <c r="G1190" s="115" t="s">
        <v>680</v>
      </c>
      <c r="H1190" s="89">
        <f>H1191</f>
        <v>14673.46</v>
      </c>
      <c r="I1190" s="89">
        <f>I1191</f>
        <v>14673.46</v>
      </c>
      <c r="J1190" s="89">
        <f>J1191</f>
        <v>14673.46</v>
      </c>
    </row>
    <row r="1191" spans="1:10" ht="45.6" x14ac:dyDescent="0.25">
      <c r="A1191" s="114"/>
      <c r="B1191" s="114"/>
      <c r="C1191" s="114" t="s">
        <v>245</v>
      </c>
      <c r="D1191" s="114" t="s">
        <v>244</v>
      </c>
      <c r="E1191" s="113" t="s">
        <v>373</v>
      </c>
      <c r="F1191" s="114"/>
      <c r="G1191" s="115" t="s">
        <v>375</v>
      </c>
      <c r="H1191" s="89">
        <f>H1198+H1195+H1192</f>
        <v>14673.46</v>
      </c>
      <c r="I1191" s="89">
        <f t="shared" ref="I1191:J1191" si="419">I1198+I1195+I1192</f>
        <v>14673.46</v>
      </c>
      <c r="J1191" s="89">
        <f t="shared" si="419"/>
        <v>14673.46</v>
      </c>
    </row>
    <row r="1192" spans="1:10" ht="34.200000000000003" x14ac:dyDescent="0.25">
      <c r="A1192" s="114"/>
      <c r="B1192" s="114"/>
      <c r="C1192" s="114" t="s">
        <v>245</v>
      </c>
      <c r="D1192" s="114" t="s">
        <v>244</v>
      </c>
      <c r="E1192" s="113" t="s">
        <v>939</v>
      </c>
      <c r="F1192" s="114"/>
      <c r="G1192" s="115" t="s">
        <v>938</v>
      </c>
      <c r="H1192" s="89">
        <f t="shared" ref="H1192:J1193" si="420">H1193</f>
        <v>8013.7929999999997</v>
      </c>
      <c r="I1192" s="89">
        <f t="shared" si="420"/>
        <v>8013.7929999999997</v>
      </c>
      <c r="J1192" s="89">
        <f t="shared" si="420"/>
        <v>8013.7929999999997</v>
      </c>
    </row>
    <row r="1193" spans="1:10" ht="45.6" x14ac:dyDescent="0.25">
      <c r="A1193" s="114"/>
      <c r="B1193" s="114"/>
      <c r="C1193" s="114" t="s">
        <v>245</v>
      </c>
      <c r="D1193" s="114" t="s">
        <v>244</v>
      </c>
      <c r="E1193" s="113" t="s">
        <v>939</v>
      </c>
      <c r="F1193" s="119" t="s">
        <v>276</v>
      </c>
      <c r="G1193" s="132" t="s">
        <v>635</v>
      </c>
      <c r="H1193" s="89">
        <f t="shared" si="420"/>
        <v>8013.7929999999997</v>
      </c>
      <c r="I1193" s="89">
        <f t="shared" si="420"/>
        <v>8013.7929999999997</v>
      </c>
      <c r="J1193" s="89">
        <f t="shared" si="420"/>
        <v>8013.7929999999997</v>
      </c>
    </row>
    <row r="1194" spans="1:10" ht="79.8" x14ac:dyDescent="0.25">
      <c r="A1194" s="114"/>
      <c r="B1194" s="114"/>
      <c r="C1194" s="114" t="s">
        <v>245</v>
      </c>
      <c r="D1194" s="114" t="s">
        <v>244</v>
      </c>
      <c r="E1194" s="113" t="s">
        <v>939</v>
      </c>
      <c r="F1194" s="114" t="s">
        <v>377</v>
      </c>
      <c r="G1194" s="115" t="s">
        <v>615</v>
      </c>
      <c r="H1194" s="89">
        <v>8013.7929999999997</v>
      </c>
      <c r="I1194" s="89">
        <v>8013.7929999999997</v>
      </c>
      <c r="J1194" s="89">
        <v>8013.7929999999997</v>
      </c>
    </row>
    <row r="1195" spans="1:10" ht="34.200000000000003" x14ac:dyDescent="0.25">
      <c r="A1195" s="114"/>
      <c r="B1195" s="114"/>
      <c r="C1195" s="114" t="s">
        <v>245</v>
      </c>
      <c r="D1195" s="114" t="s">
        <v>244</v>
      </c>
      <c r="E1195" s="113" t="s">
        <v>75</v>
      </c>
      <c r="F1195" s="114"/>
      <c r="G1195" s="115" t="s">
        <v>76</v>
      </c>
      <c r="H1195" s="89">
        <f t="shared" ref="H1195:J1196" si="421">H1196</f>
        <v>5993.7</v>
      </c>
      <c r="I1195" s="89">
        <f t="shared" si="421"/>
        <v>5993.7</v>
      </c>
      <c r="J1195" s="89">
        <f t="shared" si="421"/>
        <v>5993.7</v>
      </c>
    </row>
    <row r="1196" spans="1:10" ht="45.6" x14ac:dyDescent="0.25">
      <c r="A1196" s="114"/>
      <c r="B1196" s="114"/>
      <c r="C1196" s="114" t="s">
        <v>245</v>
      </c>
      <c r="D1196" s="114" t="s">
        <v>244</v>
      </c>
      <c r="E1196" s="113" t="s">
        <v>75</v>
      </c>
      <c r="F1196" s="124" t="s">
        <v>276</v>
      </c>
      <c r="G1196" s="132" t="s">
        <v>635</v>
      </c>
      <c r="H1196" s="89">
        <f t="shared" si="421"/>
        <v>5993.7</v>
      </c>
      <c r="I1196" s="89">
        <f t="shared" si="421"/>
        <v>5993.7</v>
      </c>
      <c r="J1196" s="89">
        <f t="shared" si="421"/>
        <v>5993.7</v>
      </c>
    </row>
    <row r="1197" spans="1:10" ht="79.8" x14ac:dyDescent="0.25">
      <c r="A1197" s="114"/>
      <c r="B1197" s="114"/>
      <c r="C1197" s="114" t="s">
        <v>245</v>
      </c>
      <c r="D1197" s="114" t="s">
        <v>244</v>
      </c>
      <c r="E1197" s="113" t="s">
        <v>75</v>
      </c>
      <c r="F1197" s="114" t="s">
        <v>377</v>
      </c>
      <c r="G1197" s="115" t="s">
        <v>615</v>
      </c>
      <c r="H1197" s="89">
        <v>5993.7</v>
      </c>
      <c r="I1197" s="89">
        <v>5993.7</v>
      </c>
      <c r="J1197" s="89">
        <v>5993.7</v>
      </c>
    </row>
    <row r="1198" spans="1:10" ht="22.8" x14ac:dyDescent="0.25">
      <c r="A1198" s="114"/>
      <c r="B1198" s="114"/>
      <c r="C1198" s="114" t="s">
        <v>245</v>
      </c>
      <c r="D1198" s="114" t="s">
        <v>244</v>
      </c>
      <c r="E1198" s="113" t="s">
        <v>472</v>
      </c>
      <c r="F1198" s="114"/>
      <c r="G1198" s="115" t="s">
        <v>965</v>
      </c>
      <c r="H1198" s="89">
        <f t="shared" ref="H1198:J1199" si="422">H1199</f>
        <v>665.96699999999998</v>
      </c>
      <c r="I1198" s="89">
        <f t="shared" si="422"/>
        <v>665.96699999999998</v>
      </c>
      <c r="J1198" s="89">
        <f t="shared" si="422"/>
        <v>665.96699999999998</v>
      </c>
    </row>
    <row r="1199" spans="1:10" ht="45.6" x14ac:dyDescent="0.25">
      <c r="A1199" s="114"/>
      <c r="B1199" s="114"/>
      <c r="C1199" s="114" t="s">
        <v>245</v>
      </c>
      <c r="D1199" s="114" t="s">
        <v>244</v>
      </c>
      <c r="E1199" s="113" t="s">
        <v>472</v>
      </c>
      <c r="F1199" s="119" t="s">
        <v>276</v>
      </c>
      <c r="G1199" s="132" t="s">
        <v>635</v>
      </c>
      <c r="H1199" s="89">
        <f t="shared" si="422"/>
        <v>665.96699999999998</v>
      </c>
      <c r="I1199" s="89">
        <f t="shared" si="422"/>
        <v>665.96699999999998</v>
      </c>
      <c r="J1199" s="89">
        <f t="shared" si="422"/>
        <v>665.96699999999998</v>
      </c>
    </row>
    <row r="1200" spans="1:10" ht="87" customHeight="1" x14ac:dyDescent="0.25">
      <c r="A1200" s="114"/>
      <c r="B1200" s="114"/>
      <c r="C1200" s="114" t="s">
        <v>245</v>
      </c>
      <c r="D1200" s="114" t="s">
        <v>244</v>
      </c>
      <c r="E1200" s="113" t="s">
        <v>472</v>
      </c>
      <c r="F1200" s="114" t="s">
        <v>377</v>
      </c>
      <c r="G1200" s="115" t="s">
        <v>615</v>
      </c>
      <c r="H1200" s="89">
        <v>665.96699999999998</v>
      </c>
      <c r="I1200" s="89">
        <v>665.96699999999998</v>
      </c>
      <c r="J1200" s="89">
        <v>665.96699999999998</v>
      </c>
    </row>
    <row r="1201" spans="1:10" ht="22.8" x14ac:dyDescent="0.25">
      <c r="A1201" s="114"/>
      <c r="B1201" s="114"/>
      <c r="C1201" s="114" t="s">
        <v>245</v>
      </c>
      <c r="D1201" s="114" t="s">
        <v>244</v>
      </c>
      <c r="E1201" s="113" t="s">
        <v>142</v>
      </c>
      <c r="F1201" s="114"/>
      <c r="G1201" s="115" t="s">
        <v>535</v>
      </c>
      <c r="H1201" s="89">
        <f>H1202</f>
        <v>18825.02</v>
      </c>
      <c r="I1201" s="89">
        <f>I1202</f>
        <v>18631.32</v>
      </c>
      <c r="J1201" s="89">
        <f>J1202</f>
        <v>18631.32</v>
      </c>
    </row>
    <row r="1202" spans="1:10" ht="34.200000000000003" x14ac:dyDescent="0.25">
      <c r="A1202" s="114"/>
      <c r="B1202" s="114"/>
      <c r="C1202" s="114" t="s">
        <v>245</v>
      </c>
      <c r="D1202" s="114" t="s">
        <v>244</v>
      </c>
      <c r="E1202" s="113" t="s">
        <v>143</v>
      </c>
      <c r="F1202" s="114"/>
      <c r="G1202" s="115" t="s">
        <v>368</v>
      </c>
      <c r="H1202" s="89">
        <f>H1203+H1208+H1214</f>
        <v>18825.02</v>
      </c>
      <c r="I1202" s="89">
        <f>I1203+I1208+I1214</f>
        <v>18631.32</v>
      </c>
      <c r="J1202" s="89">
        <f>J1203+J1208+J1214</f>
        <v>18631.32</v>
      </c>
    </row>
    <row r="1203" spans="1:10" ht="60" customHeight="1" x14ac:dyDescent="0.25">
      <c r="A1203" s="114"/>
      <c r="B1203" s="114"/>
      <c r="C1203" s="114" t="s">
        <v>245</v>
      </c>
      <c r="D1203" s="114" t="s">
        <v>244</v>
      </c>
      <c r="E1203" s="113" t="s">
        <v>477</v>
      </c>
      <c r="F1203" s="114"/>
      <c r="G1203" s="115" t="s">
        <v>845</v>
      </c>
      <c r="H1203" s="89">
        <f>H1204</f>
        <v>5291.09</v>
      </c>
      <c r="I1203" s="89">
        <f t="shared" ref="I1203:J1203" si="423">I1204</f>
        <v>5173.59</v>
      </c>
      <c r="J1203" s="89">
        <f t="shared" si="423"/>
        <v>5173.59</v>
      </c>
    </row>
    <row r="1204" spans="1:10" ht="102.6" x14ac:dyDescent="0.25">
      <c r="A1204" s="114"/>
      <c r="B1204" s="114"/>
      <c r="C1204" s="114" t="s">
        <v>245</v>
      </c>
      <c r="D1204" s="114" t="s">
        <v>244</v>
      </c>
      <c r="E1204" s="113" t="s">
        <v>477</v>
      </c>
      <c r="F1204" s="124" t="s">
        <v>537</v>
      </c>
      <c r="G1204" s="132" t="s">
        <v>538</v>
      </c>
      <c r="H1204" s="89">
        <f>H1205+H1206+H1207</f>
        <v>5291.09</v>
      </c>
      <c r="I1204" s="89">
        <f>I1205+I1206+I1207</f>
        <v>5173.59</v>
      </c>
      <c r="J1204" s="89">
        <f>J1205+J1206+J1207</f>
        <v>5173.59</v>
      </c>
    </row>
    <row r="1205" spans="1:10" ht="34.200000000000003" x14ac:dyDescent="0.25">
      <c r="A1205" s="114"/>
      <c r="B1205" s="114"/>
      <c r="C1205" s="114" t="s">
        <v>245</v>
      </c>
      <c r="D1205" s="114" t="s">
        <v>244</v>
      </c>
      <c r="E1205" s="113" t="s">
        <v>477</v>
      </c>
      <c r="F1205" s="133" t="s">
        <v>539</v>
      </c>
      <c r="G1205" s="134" t="s">
        <v>170</v>
      </c>
      <c r="H1205" s="89">
        <v>2923.57</v>
      </c>
      <c r="I1205" s="89">
        <v>2923.57</v>
      </c>
      <c r="J1205" s="89">
        <v>2923.57</v>
      </c>
    </row>
    <row r="1206" spans="1:10" ht="57" x14ac:dyDescent="0.25">
      <c r="A1206" s="114"/>
      <c r="B1206" s="114"/>
      <c r="C1206" s="114" t="s">
        <v>245</v>
      </c>
      <c r="D1206" s="114" t="s">
        <v>244</v>
      </c>
      <c r="E1206" s="113" t="s">
        <v>477</v>
      </c>
      <c r="F1206" s="133" t="s">
        <v>540</v>
      </c>
      <c r="G1206" s="134" t="s">
        <v>171</v>
      </c>
      <c r="H1206" s="89">
        <v>1167.5</v>
      </c>
      <c r="I1206" s="89">
        <v>1050</v>
      </c>
      <c r="J1206" s="89">
        <v>1050</v>
      </c>
    </row>
    <row r="1207" spans="1:10" ht="68.400000000000006" x14ac:dyDescent="0.25">
      <c r="A1207" s="114"/>
      <c r="B1207" s="114"/>
      <c r="C1207" s="114" t="s">
        <v>245</v>
      </c>
      <c r="D1207" s="114" t="s">
        <v>244</v>
      </c>
      <c r="E1207" s="113" t="s">
        <v>477</v>
      </c>
      <c r="F1207" s="133">
        <v>129</v>
      </c>
      <c r="G1207" s="134" t="s">
        <v>172</v>
      </c>
      <c r="H1207" s="89">
        <v>1200.02</v>
      </c>
      <c r="I1207" s="89">
        <v>1200.02</v>
      </c>
      <c r="J1207" s="89">
        <v>1200.02</v>
      </c>
    </row>
    <row r="1208" spans="1:10" ht="34.200000000000003" x14ac:dyDescent="0.25">
      <c r="A1208" s="114"/>
      <c r="B1208" s="114"/>
      <c r="C1208" s="114" t="s">
        <v>245</v>
      </c>
      <c r="D1208" s="114" t="s">
        <v>244</v>
      </c>
      <c r="E1208" s="113" t="s">
        <v>478</v>
      </c>
      <c r="F1208" s="133"/>
      <c r="G1208" s="156" t="s">
        <v>367</v>
      </c>
      <c r="H1208" s="89">
        <f>H1209+H1212</f>
        <v>12905.73</v>
      </c>
      <c r="I1208" s="89">
        <f t="shared" ref="I1208:J1208" si="424">I1209+I1212</f>
        <v>12829.529999999999</v>
      </c>
      <c r="J1208" s="89">
        <f t="shared" si="424"/>
        <v>12829.529999999999</v>
      </c>
    </row>
    <row r="1209" spans="1:10" ht="102.6" x14ac:dyDescent="0.25">
      <c r="A1209" s="114"/>
      <c r="B1209" s="114"/>
      <c r="C1209" s="114" t="s">
        <v>245</v>
      </c>
      <c r="D1209" s="114" t="s">
        <v>244</v>
      </c>
      <c r="E1209" s="113" t="s">
        <v>478</v>
      </c>
      <c r="F1209" s="124" t="s">
        <v>537</v>
      </c>
      <c r="G1209" s="132" t="s">
        <v>538</v>
      </c>
      <c r="H1209" s="89">
        <f>H1210+H1211</f>
        <v>12829.529999999999</v>
      </c>
      <c r="I1209" s="89">
        <f t="shared" ref="I1209:J1209" si="425">I1210+I1211</f>
        <v>12829.529999999999</v>
      </c>
      <c r="J1209" s="89">
        <f t="shared" si="425"/>
        <v>12829.529999999999</v>
      </c>
    </row>
    <row r="1210" spans="1:10" ht="22.8" x14ac:dyDescent="0.25">
      <c r="A1210" s="114"/>
      <c r="B1210" s="114"/>
      <c r="C1210" s="114" t="s">
        <v>245</v>
      </c>
      <c r="D1210" s="114" t="s">
        <v>244</v>
      </c>
      <c r="E1210" s="113" t="s">
        <v>478</v>
      </c>
      <c r="F1210" s="133" t="s">
        <v>544</v>
      </c>
      <c r="G1210" s="134" t="s">
        <v>638</v>
      </c>
      <c r="H1210" s="89">
        <v>9853.7099999999991</v>
      </c>
      <c r="I1210" s="89">
        <v>9853.7099999999991</v>
      </c>
      <c r="J1210" s="89">
        <v>9853.7099999999991</v>
      </c>
    </row>
    <row r="1211" spans="1:10" ht="57" x14ac:dyDescent="0.25">
      <c r="A1211" s="114"/>
      <c r="B1211" s="114"/>
      <c r="C1211" s="114" t="s">
        <v>245</v>
      </c>
      <c r="D1211" s="114" t="s">
        <v>244</v>
      </c>
      <c r="E1211" s="113" t="s">
        <v>478</v>
      </c>
      <c r="F1211" s="133">
        <v>119</v>
      </c>
      <c r="G1211" s="134" t="s">
        <v>645</v>
      </c>
      <c r="H1211" s="89">
        <v>2975.82</v>
      </c>
      <c r="I1211" s="89">
        <v>2975.82</v>
      </c>
      <c r="J1211" s="89">
        <v>2975.82</v>
      </c>
    </row>
    <row r="1212" spans="1:10" ht="45.6" x14ac:dyDescent="0.25">
      <c r="A1212" s="114"/>
      <c r="B1212" s="114"/>
      <c r="C1212" s="114" t="s">
        <v>245</v>
      </c>
      <c r="D1212" s="114" t="s">
        <v>244</v>
      </c>
      <c r="E1212" s="113" t="s">
        <v>478</v>
      </c>
      <c r="F1212" s="124" t="s">
        <v>236</v>
      </c>
      <c r="G1212" s="132" t="s">
        <v>648</v>
      </c>
      <c r="H1212" s="89">
        <f>H1213</f>
        <v>76.2</v>
      </c>
      <c r="I1212" s="89">
        <f>I1213</f>
        <v>0</v>
      </c>
      <c r="J1212" s="89">
        <f>J1213</f>
        <v>0</v>
      </c>
    </row>
    <row r="1213" spans="1:10" ht="22.8" x14ac:dyDescent="0.25">
      <c r="A1213" s="114"/>
      <c r="B1213" s="114"/>
      <c r="C1213" s="114" t="s">
        <v>245</v>
      </c>
      <c r="D1213" s="114" t="s">
        <v>244</v>
      </c>
      <c r="E1213" s="113" t="s">
        <v>478</v>
      </c>
      <c r="F1213" s="114" t="s">
        <v>238</v>
      </c>
      <c r="G1213" s="115" t="s">
        <v>634</v>
      </c>
      <c r="H1213" s="89">
        <v>76.2</v>
      </c>
      <c r="I1213" s="89">
        <v>0</v>
      </c>
      <c r="J1213" s="89">
        <v>0</v>
      </c>
    </row>
    <row r="1214" spans="1:10" ht="34.200000000000003" x14ac:dyDescent="0.25">
      <c r="A1214" s="114"/>
      <c r="B1214" s="114"/>
      <c r="C1214" s="114" t="s">
        <v>245</v>
      </c>
      <c r="D1214" s="114" t="s">
        <v>244</v>
      </c>
      <c r="E1214" s="113" t="s">
        <v>479</v>
      </c>
      <c r="F1214" s="114"/>
      <c r="G1214" s="115" t="s">
        <v>213</v>
      </c>
      <c r="H1214" s="89">
        <f t="shared" ref="H1214:J1215" si="426">H1215</f>
        <v>628.20000000000005</v>
      </c>
      <c r="I1214" s="89">
        <f t="shared" si="426"/>
        <v>628.20000000000005</v>
      </c>
      <c r="J1214" s="89">
        <f t="shared" si="426"/>
        <v>628.20000000000005</v>
      </c>
    </row>
    <row r="1215" spans="1:10" ht="45.6" x14ac:dyDescent="0.25">
      <c r="A1215" s="114"/>
      <c r="B1215" s="114"/>
      <c r="C1215" s="114" t="s">
        <v>245</v>
      </c>
      <c r="D1215" s="114" t="s">
        <v>244</v>
      </c>
      <c r="E1215" s="113" t="s">
        <v>479</v>
      </c>
      <c r="F1215" s="124" t="s">
        <v>236</v>
      </c>
      <c r="G1215" s="132" t="s">
        <v>648</v>
      </c>
      <c r="H1215" s="89">
        <f t="shared" si="426"/>
        <v>628.20000000000005</v>
      </c>
      <c r="I1215" s="89">
        <f t="shared" si="426"/>
        <v>628.20000000000005</v>
      </c>
      <c r="J1215" s="89">
        <f t="shared" si="426"/>
        <v>628.20000000000005</v>
      </c>
    </row>
    <row r="1216" spans="1:10" ht="22.8" x14ac:dyDescent="0.25">
      <c r="A1216" s="114"/>
      <c r="B1216" s="114"/>
      <c r="C1216" s="114" t="s">
        <v>245</v>
      </c>
      <c r="D1216" s="114" t="s">
        <v>244</v>
      </c>
      <c r="E1216" s="113" t="s">
        <v>479</v>
      </c>
      <c r="F1216" s="114" t="s">
        <v>238</v>
      </c>
      <c r="G1216" s="115" t="s">
        <v>634</v>
      </c>
      <c r="H1216" s="89">
        <v>628.20000000000005</v>
      </c>
      <c r="I1216" s="89">
        <v>628.20000000000005</v>
      </c>
      <c r="J1216" s="89">
        <v>628.20000000000005</v>
      </c>
    </row>
    <row r="1217" spans="1:10" ht="12" x14ac:dyDescent="0.25">
      <c r="A1217" s="114"/>
      <c r="B1217" s="143"/>
      <c r="C1217" s="143">
        <v>10</v>
      </c>
      <c r="D1217" s="143" t="s">
        <v>228</v>
      </c>
      <c r="E1217" s="113"/>
      <c r="F1217" s="114"/>
      <c r="G1217" s="171" t="s">
        <v>298</v>
      </c>
      <c r="H1217" s="128">
        <f>H1218+H1225</f>
        <v>22863.7</v>
      </c>
      <c r="I1217" s="128">
        <f t="shared" ref="I1217:J1217" si="427">I1218+I1225</f>
        <v>19863.7</v>
      </c>
      <c r="J1217" s="128">
        <f t="shared" si="427"/>
        <v>19863.7</v>
      </c>
    </row>
    <row r="1218" spans="1:10" ht="22.8" x14ac:dyDescent="0.25">
      <c r="A1218" s="114"/>
      <c r="B1218" s="143"/>
      <c r="C1218" s="111" t="s">
        <v>299</v>
      </c>
      <c r="D1218" s="111" t="s">
        <v>300</v>
      </c>
      <c r="E1218" s="110"/>
      <c r="F1218" s="111"/>
      <c r="G1218" s="112" t="s">
        <v>301</v>
      </c>
      <c r="H1218" s="91">
        <f t="shared" ref="H1218:J1223" si="428">H1219</f>
        <v>3000</v>
      </c>
      <c r="I1218" s="91">
        <f t="shared" si="428"/>
        <v>0</v>
      </c>
      <c r="J1218" s="91">
        <f t="shared" si="428"/>
        <v>0</v>
      </c>
    </row>
    <row r="1219" spans="1:10" ht="57" x14ac:dyDescent="0.25">
      <c r="A1219" s="114"/>
      <c r="B1219" s="143"/>
      <c r="C1219" s="114" t="s">
        <v>299</v>
      </c>
      <c r="D1219" s="113" t="s">
        <v>300</v>
      </c>
      <c r="E1219" s="113" t="s">
        <v>132</v>
      </c>
      <c r="F1219" s="114"/>
      <c r="G1219" s="146" t="s">
        <v>974</v>
      </c>
      <c r="H1219" s="89">
        <f t="shared" si="428"/>
        <v>3000</v>
      </c>
      <c r="I1219" s="89">
        <f t="shared" si="428"/>
        <v>0</v>
      </c>
      <c r="J1219" s="89">
        <f t="shared" si="428"/>
        <v>0</v>
      </c>
    </row>
    <row r="1220" spans="1:10" ht="22.8" x14ac:dyDescent="0.25">
      <c r="A1220" s="114"/>
      <c r="B1220" s="143"/>
      <c r="C1220" s="114" t="s">
        <v>299</v>
      </c>
      <c r="D1220" s="113" t="s">
        <v>300</v>
      </c>
      <c r="E1220" s="113" t="s">
        <v>142</v>
      </c>
      <c r="F1220" s="114"/>
      <c r="G1220" s="115" t="s">
        <v>535</v>
      </c>
      <c r="H1220" s="89">
        <f t="shared" si="428"/>
        <v>3000</v>
      </c>
      <c r="I1220" s="89">
        <f t="shared" si="428"/>
        <v>0</v>
      </c>
      <c r="J1220" s="89">
        <f t="shared" si="428"/>
        <v>0</v>
      </c>
    </row>
    <row r="1221" spans="1:10" ht="34.200000000000003" x14ac:dyDescent="0.25">
      <c r="A1221" s="114"/>
      <c r="B1221" s="143"/>
      <c r="C1221" s="114" t="s">
        <v>299</v>
      </c>
      <c r="D1221" s="113" t="s">
        <v>300</v>
      </c>
      <c r="E1221" s="113" t="s">
        <v>143</v>
      </c>
      <c r="F1221" s="114"/>
      <c r="G1221" s="115" t="s">
        <v>368</v>
      </c>
      <c r="H1221" s="89">
        <f t="shared" si="428"/>
        <v>3000</v>
      </c>
      <c r="I1221" s="89">
        <f t="shared" si="428"/>
        <v>0</v>
      </c>
      <c r="J1221" s="89">
        <f t="shared" si="428"/>
        <v>0</v>
      </c>
    </row>
    <row r="1222" spans="1:10" ht="63" customHeight="1" x14ac:dyDescent="0.25">
      <c r="A1222" s="114"/>
      <c r="B1222" s="143"/>
      <c r="C1222" s="114" t="s">
        <v>299</v>
      </c>
      <c r="D1222" s="113" t="s">
        <v>300</v>
      </c>
      <c r="E1222" s="113" t="s">
        <v>355</v>
      </c>
      <c r="F1222" s="114"/>
      <c r="G1222" s="115" t="s">
        <v>112</v>
      </c>
      <c r="H1222" s="89">
        <f t="shared" si="428"/>
        <v>3000</v>
      </c>
      <c r="I1222" s="89">
        <f t="shared" si="428"/>
        <v>0</v>
      </c>
      <c r="J1222" s="89">
        <f t="shared" si="428"/>
        <v>0</v>
      </c>
    </row>
    <row r="1223" spans="1:10" ht="22.8" x14ac:dyDescent="0.25">
      <c r="A1223" s="114"/>
      <c r="B1223" s="143"/>
      <c r="C1223" s="114" t="s">
        <v>299</v>
      </c>
      <c r="D1223" s="113" t="s">
        <v>300</v>
      </c>
      <c r="E1223" s="113" t="s">
        <v>355</v>
      </c>
      <c r="F1223" s="124" t="s">
        <v>545</v>
      </c>
      <c r="G1223" s="132" t="s">
        <v>14</v>
      </c>
      <c r="H1223" s="89">
        <f t="shared" si="428"/>
        <v>3000</v>
      </c>
      <c r="I1223" s="89">
        <f t="shared" si="428"/>
        <v>0</v>
      </c>
      <c r="J1223" s="89">
        <f t="shared" si="428"/>
        <v>0</v>
      </c>
    </row>
    <row r="1224" spans="1:10" ht="45.6" x14ac:dyDescent="0.25">
      <c r="A1224" s="114"/>
      <c r="B1224" s="143"/>
      <c r="C1224" s="114" t="s">
        <v>299</v>
      </c>
      <c r="D1224" s="113" t="s">
        <v>300</v>
      </c>
      <c r="E1224" s="113" t="s">
        <v>355</v>
      </c>
      <c r="F1224" s="114">
        <v>321</v>
      </c>
      <c r="G1224" s="115" t="s">
        <v>131</v>
      </c>
      <c r="H1224" s="89">
        <v>3000</v>
      </c>
      <c r="I1224" s="89">
        <v>0</v>
      </c>
      <c r="J1224" s="89">
        <v>0</v>
      </c>
    </row>
    <row r="1225" spans="1:10" ht="12" x14ac:dyDescent="0.25">
      <c r="A1225" s="114"/>
      <c r="B1225" s="143"/>
      <c r="C1225" s="111" t="s">
        <v>299</v>
      </c>
      <c r="D1225" s="111" t="s">
        <v>227</v>
      </c>
      <c r="E1225" s="197"/>
      <c r="F1225" s="198"/>
      <c r="G1225" s="170" t="s">
        <v>29</v>
      </c>
      <c r="H1225" s="91">
        <f>H1226</f>
        <v>19863.7</v>
      </c>
      <c r="I1225" s="91">
        <f t="shared" ref="I1225:J1228" si="429">I1226</f>
        <v>19863.7</v>
      </c>
      <c r="J1225" s="91">
        <f t="shared" si="429"/>
        <v>19863.7</v>
      </c>
    </row>
    <row r="1226" spans="1:10" ht="57" x14ac:dyDescent="0.25">
      <c r="A1226" s="114"/>
      <c r="B1226" s="143"/>
      <c r="C1226" s="114" t="s">
        <v>299</v>
      </c>
      <c r="D1226" s="114" t="s">
        <v>227</v>
      </c>
      <c r="E1226" s="144" t="s">
        <v>132</v>
      </c>
      <c r="F1226" s="145"/>
      <c r="G1226" s="146" t="s">
        <v>974</v>
      </c>
      <c r="H1226" s="89">
        <f>H1227</f>
        <v>19863.7</v>
      </c>
      <c r="I1226" s="89">
        <f t="shared" si="429"/>
        <v>19863.7</v>
      </c>
      <c r="J1226" s="89">
        <f t="shared" si="429"/>
        <v>19863.7</v>
      </c>
    </row>
    <row r="1227" spans="1:10" ht="22.8" x14ac:dyDescent="0.25">
      <c r="A1227" s="114"/>
      <c r="B1227" s="143"/>
      <c r="C1227" s="114" t="s">
        <v>299</v>
      </c>
      <c r="D1227" s="114" t="s">
        <v>227</v>
      </c>
      <c r="E1227" s="113" t="s">
        <v>133</v>
      </c>
      <c r="F1227" s="114"/>
      <c r="G1227" s="115" t="s">
        <v>111</v>
      </c>
      <c r="H1227" s="89">
        <f>H1228</f>
        <v>19863.7</v>
      </c>
      <c r="I1227" s="89">
        <f t="shared" si="429"/>
        <v>19863.7</v>
      </c>
      <c r="J1227" s="89">
        <f t="shared" si="429"/>
        <v>19863.7</v>
      </c>
    </row>
    <row r="1228" spans="1:10" ht="91.2" x14ac:dyDescent="0.25">
      <c r="A1228" s="114"/>
      <c r="B1228" s="143"/>
      <c r="C1228" s="114" t="s">
        <v>299</v>
      </c>
      <c r="D1228" s="114" t="s">
        <v>227</v>
      </c>
      <c r="E1228" s="113" t="s">
        <v>200</v>
      </c>
      <c r="F1228" s="114"/>
      <c r="G1228" s="115" t="s">
        <v>159</v>
      </c>
      <c r="H1228" s="89">
        <f>H1229</f>
        <v>19863.7</v>
      </c>
      <c r="I1228" s="89">
        <f t="shared" si="429"/>
        <v>19863.7</v>
      </c>
      <c r="J1228" s="89">
        <f t="shared" si="429"/>
        <v>19863.7</v>
      </c>
    </row>
    <row r="1229" spans="1:10" ht="102.6" x14ac:dyDescent="0.25">
      <c r="A1229" s="114"/>
      <c r="B1229" s="143"/>
      <c r="C1229" s="114" t="s">
        <v>299</v>
      </c>
      <c r="D1229" s="114" t="s">
        <v>227</v>
      </c>
      <c r="E1229" s="113" t="s">
        <v>491</v>
      </c>
      <c r="F1229" s="120"/>
      <c r="G1229" s="121" t="s">
        <v>216</v>
      </c>
      <c r="H1229" s="89">
        <f>H1233+H1230</f>
        <v>19863.7</v>
      </c>
      <c r="I1229" s="89">
        <f>I1233+I1230</f>
        <v>19863.7</v>
      </c>
      <c r="J1229" s="89">
        <f>J1233+J1230</f>
        <v>19863.7</v>
      </c>
    </row>
    <row r="1230" spans="1:10" ht="45.6" x14ac:dyDescent="0.25">
      <c r="A1230" s="114"/>
      <c r="B1230" s="143"/>
      <c r="C1230" s="114" t="s">
        <v>299</v>
      </c>
      <c r="D1230" s="114" t="s">
        <v>227</v>
      </c>
      <c r="E1230" s="113" t="s">
        <v>491</v>
      </c>
      <c r="F1230" s="124" t="s">
        <v>236</v>
      </c>
      <c r="G1230" s="132" t="s">
        <v>648</v>
      </c>
      <c r="H1230" s="89">
        <f>H1231</f>
        <v>595.9</v>
      </c>
      <c r="I1230" s="89">
        <f t="shared" ref="I1230:J1230" si="430">I1231</f>
        <v>595.9</v>
      </c>
      <c r="J1230" s="89">
        <f t="shared" si="430"/>
        <v>595.9</v>
      </c>
    </row>
    <row r="1231" spans="1:10" ht="22.8" x14ac:dyDescent="0.25">
      <c r="A1231" s="114"/>
      <c r="B1231" s="143"/>
      <c r="C1231" s="114" t="s">
        <v>299</v>
      </c>
      <c r="D1231" s="114" t="s">
        <v>227</v>
      </c>
      <c r="E1231" s="113" t="s">
        <v>491</v>
      </c>
      <c r="F1231" s="114" t="s">
        <v>238</v>
      </c>
      <c r="G1231" s="115" t="s">
        <v>634</v>
      </c>
      <c r="H1231" s="89">
        <v>595.9</v>
      </c>
      <c r="I1231" s="89">
        <v>595.9</v>
      </c>
      <c r="J1231" s="89">
        <v>595.9</v>
      </c>
    </row>
    <row r="1232" spans="1:10" ht="22.8" x14ac:dyDescent="0.25">
      <c r="A1232" s="114"/>
      <c r="B1232" s="143"/>
      <c r="C1232" s="114" t="s">
        <v>299</v>
      </c>
      <c r="D1232" s="114" t="s">
        <v>227</v>
      </c>
      <c r="E1232" s="113" t="s">
        <v>491</v>
      </c>
      <c r="F1232" s="124" t="s">
        <v>545</v>
      </c>
      <c r="G1232" s="132" t="s">
        <v>14</v>
      </c>
      <c r="H1232" s="89">
        <f>H1233</f>
        <v>19267.8</v>
      </c>
      <c r="I1232" s="89">
        <f t="shared" ref="I1232:J1232" si="431">I1233</f>
        <v>19267.8</v>
      </c>
      <c r="J1232" s="89">
        <f t="shared" si="431"/>
        <v>19267.8</v>
      </c>
    </row>
    <row r="1233" spans="1:10" ht="34.200000000000003" x14ac:dyDescent="0.25">
      <c r="A1233" s="114"/>
      <c r="B1233" s="143"/>
      <c r="C1233" s="114" t="s">
        <v>299</v>
      </c>
      <c r="D1233" s="114" t="s">
        <v>227</v>
      </c>
      <c r="E1233" s="113" t="s">
        <v>491</v>
      </c>
      <c r="F1233" s="114">
        <v>323</v>
      </c>
      <c r="G1233" s="115" t="s">
        <v>1026</v>
      </c>
      <c r="H1233" s="89">
        <v>19267.8</v>
      </c>
      <c r="I1233" s="89">
        <v>19267.8</v>
      </c>
      <c r="J1233" s="89">
        <v>19267.8</v>
      </c>
    </row>
    <row r="1234" spans="1:10" ht="12" x14ac:dyDescent="0.25">
      <c r="A1234" s="114"/>
      <c r="B1234" s="143"/>
      <c r="C1234" s="143">
        <v>11</v>
      </c>
      <c r="D1234" s="143" t="s">
        <v>228</v>
      </c>
      <c r="E1234" s="116"/>
      <c r="F1234" s="143"/>
      <c r="G1234" s="171" t="s">
        <v>303</v>
      </c>
      <c r="H1234" s="128">
        <f>H1242+H1235</f>
        <v>11901.487999999999</v>
      </c>
      <c r="I1234" s="128">
        <f>I1242+I1235</f>
        <v>4879.05</v>
      </c>
      <c r="J1234" s="128">
        <f>J1242+J1235</f>
        <v>4879.05</v>
      </c>
    </row>
    <row r="1235" spans="1:10" ht="12" x14ac:dyDescent="0.25">
      <c r="A1235" s="114"/>
      <c r="B1235" s="143"/>
      <c r="C1235" s="111" t="s">
        <v>302</v>
      </c>
      <c r="D1235" s="111" t="s">
        <v>274</v>
      </c>
      <c r="E1235" s="110"/>
      <c r="F1235" s="111"/>
      <c r="G1235" s="112" t="s">
        <v>304</v>
      </c>
      <c r="H1235" s="91">
        <f t="shared" ref="H1235:J1240" si="432">H1236</f>
        <v>2090.75</v>
      </c>
      <c r="I1235" s="91">
        <f t="shared" si="432"/>
        <v>2090.75</v>
      </c>
      <c r="J1235" s="91">
        <f t="shared" si="432"/>
        <v>2090.75</v>
      </c>
    </row>
    <row r="1236" spans="1:10" ht="57" x14ac:dyDescent="0.25">
      <c r="A1236" s="114"/>
      <c r="B1236" s="143"/>
      <c r="C1236" s="145" t="s">
        <v>302</v>
      </c>
      <c r="D1236" s="145" t="s">
        <v>274</v>
      </c>
      <c r="E1236" s="144" t="s">
        <v>399</v>
      </c>
      <c r="F1236" s="145"/>
      <c r="G1236" s="146" t="s">
        <v>964</v>
      </c>
      <c r="H1236" s="147">
        <f t="shared" si="432"/>
        <v>2090.75</v>
      </c>
      <c r="I1236" s="147">
        <f t="shared" si="432"/>
        <v>2090.75</v>
      </c>
      <c r="J1236" s="147">
        <f t="shared" si="432"/>
        <v>2090.75</v>
      </c>
    </row>
    <row r="1237" spans="1:10" ht="45.6" x14ac:dyDescent="0.25">
      <c r="A1237" s="114"/>
      <c r="B1237" s="143"/>
      <c r="C1237" s="114" t="s">
        <v>302</v>
      </c>
      <c r="D1237" s="114" t="s">
        <v>274</v>
      </c>
      <c r="E1237" s="113" t="s">
        <v>402</v>
      </c>
      <c r="F1237" s="114"/>
      <c r="G1237" s="115" t="s">
        <v>678</v>
      </c>
      <c r="H1237" s="89">
        <f t="shared" si="432"/>
        <v>2090.75</v>
      </c>
      <c r="I1237" s="89">
        <f t="shared" si="432"/>
        <v>2090.75</v>
      </c>
      <c r="J1237" s="89">
        <f t="shared" si="432"/>
        <v>2090.75</v>
      </c>
    </row>
    <row r="1238" spans="1:10" ht="57" x14ac:dyDescent="0.25">
      <c r="A1238" s="114"/>
      <c r="B1238" s="143"/>
      <c r="C1238" s="114" t="s">
        <v>302</v>
      </c>
      <c r="D1238" s="114" t="s">
        <v>274</v>
      </c>
      <c r="E1238" s="113" t="s">
        <v>514</v>
      </c>
      <c r="F1238" s="114"/>
      <c r="G1238" s="115" t="s">
        <v>116</v>
      </c>
      <c r="H1238" s="89">
        <f t="shared" si="432"/>
        <v>2090.75</v>
      </c>
      <c r="I1238" s="89">
        <f t="shared" si="432"/>
        <v>2090.75</v>
      </c>
      <c r="J1238" s="89">
        <f t="shared" si="432"/>
        <v>2090.75</v>
      </c>
    </row>
    <row r="1239" spans="1:10" ht="57" x14ac:dyDescent="0.25">
      <c r="A1239" s="114"/>
      <c r="B1239" s="143"/>
      <c r="C1239" s="114" t="s">
        <v>302</v>
      </c>
      <c r="D1239" s="114" t="s">
        <v>274</v>
      </c>
      <c r="E1239" s="113" t="s">
        <v>495</v>
      </c>
      <c r="F1239" s="114"/>
      <c r="G1239" s="115" t="s">
        <v>1016</v>
      </c>
      <c r="H1239" s="89">
        <f t="shared" si="432"/>
        <v>2090.75</v>
      </c>
      <c r="I1239" s="89">
        <f t="shared" si="432"/>
        <v>2090.75</v>
      </c>
      <c r="J1239" s="89">
        <f t="shared" si="432"/>
        <v>2090.75</v>
      </c>
    </row>
    <row r="1240" spans="1:10" ht="45.6" x14ac:dyDescent="0.25">
      <c r="A1240" s="114"/>
      <c r="B1240" s="143"/>
      <c r="C1240" s="114" t="s">
        <v>302</v>
      </c>
      <c r="D1240" s="114" t="s">
        <v>274</v>
      </c>
      <c r="E1240" s="113" t="s">
        <v>495</v>
      </c>
      <c r="F1240" s="119" t="s">
        <v>276</v>
      </c>
      <c r="G1240" s="132" t="s">
        <v>635</v>
      </c>
      <c r="H1240" s="89">
        <f t="shared" si="432"/>
        <v>2090.75</v>
      </c>
      <c r="I1240" s="89">
        <f t="shared" si="432"/>
        <v>2090.75</v>
      </c>
      <c r="J1240" s="89">
        <f t="shared" si="432"/>
        <v>2090.75</v>
      </c>
    </row>
    <row r="1241" spans="1:10" ht="22.8" x14ac:dyDescent="0.25">
      <c r="A1241" s="114"/>
      <c r="B1241" s="143"/>
      <c r="C1241" s="114" t="s">
        <v>302</v>
      </c>
      <c r="D1241" s="114" t="s">
        <v>274</v>
      </c>
      <c r="E1241" s="113" t="s">
        <v>495</v>
      </c>
      <c r="F1241" s="114">
        <v>612</v>
      </c>
      <c r="G1241" s="115" t="s">
        <v>524</v>
      </c>
      <c r="H1241" s="89">
        <v>2090.75</v>
      </c>
      <c r="I1241" s="89">
        <v>2090.75</v>
      </c>
      <c r="J1241" s="89">
        <v>2090.75</v>
      </c>
    </row>
    <row r="1242" spans="1:10" ht="12" x14ac:dyDescent="0.25">
      <c r="A1242" s="114"/>
      <c r="B1242" s="143"/>
      <c r="C1242" s="110">
        <v>11</v>
      </c>
      <c r="D1242" s="110" t="s">
        <v>300</v>
      </c>
      <c r="E1242" s="110"/>
      <c r="F1242" s="111"/>
      <c r="G1242" s="112" t="s">
        <v>646</v>
      </c>
      <c r="H1242" s="91">
        <f>H1243+H1249</f>
        <v>9810.7379999999994</v>
      </c>
      <c r="I1242" s="91">
        <f>I1243+I1249</f>
        <v>2788.3</v>
      </c>
      <c r="J1242" s="91">
        <f>J1243+J1249</f>
        <v>2788.3</v>
      </c>
    </row>
    <row r="1243" spans="1:10" ht="57" x14ac:dyDescent="0.25">
      <c r="A1243" s="114"/>
      <c r="B1243" s="143"/>
      <c r="C1243" s="113" t="s">
        <v>302</v>
      </c>
      <c r="D1243" s="113" t="s">
        <v>300</v>
      </c>
      <c r="E1243" s="113" t="s">
        <v>132</v>
      </c>
      <c r="F1243" s="114"/>
      <c r="G1243" s="146" t="s">
        <v>974</v>
      </c>
      <c r="H1243" s="147">
        <f t="shared" ref="H1243:J1247" si="433">H1244</f>
        <v>9338.3449999999993</v>
      </c>
      <c r="I1243" s="147">
        <f t="shared" si="433"/>
        <v>2788.3</v>
      </c>
      <c r="J1243" s="147">
        <f t="shared" si="433"/>
        <v>2788.3</v>
      </c>
    </row>
    <row r="1244" spans="1:10" ht="22.8" x14ac:dyDescent="0.25">
      <c r="A1244" s="114"/>
      <c r="B1244" s="143"/>
      <c r="C1244" s="113" t="s">
        <v>302</v>
      </c>
      <c r="D1244" s="113" t="s">
        <v>300</v>
      </c>
      <c r="E1244" s="113" t="s">
        <v>138</v>
      </c>
      <c r="F1244" s="114"/>
      <c r="G1244" s="115" t="s">
        <v>168</v>
      </c>
      <c r="H1244" s="89">
        <f t="shared" si="433"/>
        <v>9338.3449999999993</v>
      </c>
      <c r="I1244" s="89">
        <f t="shared" si="433"/>
        <v>2788.3</v>
      </c>
      <c r="J1244" s="89">
        <f t="shared" si="433"/>
        <v>2788.3</v>
      </c>
    </row>
    <row r="1245" spans="1:10" ht="79.8" x14ac:dyDescent="0.25">
      <c r="A1245" s="114"/>
      <c r="B1245" s="143"/>
      <c r="C1245" s="113" t="s">
        <v>302</v>
      </c>
      <c r="D1245" s="113" t="s">
        <v>300</v>
      </c>
      <c r="E1245" s="113" t="s">
        <v>139</v>
      </c>
      <c r="F1245" s="114"/>
      <c r="G1245" s="115" t="s">
        <v>145</v>
      </c>
      <c r="H1245" s="89">
        <f t="shared" si="433"/>
        <v>9338.3449999999993</v>
      </c>
      <c r="I1245" s="89">
        <f t="shared" si="433"/>
        <v>2788.3</v>
      </c>
      <c r="J1245" s="89">
        <f t="shared" si="433"/>
        <v>2788.3</v>
      </c>
    </row>
    <row r="1246" spans="1:10" ht="57" x14ac:dyDescent="0.25">
      <c r="A1246" s="114"/>
      <c r="B1246" s="143"/>
      <c r="C1246" s="113">
        <v>11</v>
      </c>
      <c r="D1246" s="113" t="s">
        <v>300</v>
      </c>
      <c r="E1246" s="113" t="s">
        <v>681</v>
      </c>
      <c r="F1246" s="114"/>
      <c r="G1246" s="149" t="s">
        <v>919</v>
      </c>
      <c r="H1246" s="89">
        <f t="shared" si="433"/>
        <v>9338.3449999999993</v>
      </c>
      <c r="I1246" s="89">
        <f t="shared" si="433"/>
        <v>2788.3</v>
      </c>
      <c r="J1246" s="89">
        <f t="shared" si="433"/>
        <v>2788.3</v>
      </c>
    </row>
    <row r="1247" spans="1:10" ht="45.6" x14ac:dyDescent="0.25">
      <c r="A1247" s="114"/>
      <c r="B1247" s="143"/>
      <c r="C1247" s="113">
        <v>11</v>
      </c>
      <c r="D1247" s="113" t="s">
        <v>300</v>
      </c>
      <c r="E1247" s="113" t="s">
        <v>681</v>
      </c>
      <c r="F1247" s="119" t="s">
        <v>276</v>
      </c>
      <c r="G1247" s="132" t="s">
        <v>635</v>
      </c>
      <c r="H1247" s="89">
        <f>H1248</f>
        <v>9338.3449999999993</v>
      </c>
      <c r="I1247" s="89">
        <f t="shared" si="433"/>
        <v>2788.3</v>
      </c>
      <c r="J1247" s="89">
        <f t="shared" si="433"/>
        <v>2788.3</v>
      </c>
    </row>
    <row r="1248" spans="1:10" ht="90" customHeight="1" x14ac:dyDescent="0.25">
      <c r="A1248" s="114"/>
      <c r="B1248" s="143"/>
      <c r="C1248" s="113">
        <v>11</v>
      </c>
      <c r="D1248" s="113" t="s">
        <v>300</v>
      </c>
      <c r="E1248" s="113" t="s">
        <v>681</v>
      </c>
      <c r="F1248" s="114" t="s">
        <v>377</v>
      </c>
      <c r="G1248" s="115" t="s">
        <v>615</v>
      </c>
      <c r="H1248" s="89">
        <v>9338.3449999999993</v>
      </c>
      <c r="I1248" s="89">
        <v>2788.3</v>
      </c>
      <c r="J1248" s="89">
        <v>2788.3</v>
      </c>
    </row>
    <row r="1249" spans="1:11" ht="57" x14ac:dyDescent="0.25">
      <c r="A1249" s="114"/>
      <c r="B1249" s="143"/>
      <c r="C1249" s="144">
        <v>11</v>
      </c>
      <c r="D1249" s="144" t="s">
        <v>300</v>
      </c>
      <c r="E1249" s="144" t="s">
        <v>399</v>
      </c>
      <c r="F1249" s="145"/>
      <c r="G1249" s="146" t="s">
        <v>964</v>
      </c>
      <c r="H1249" s="147">
        <f t="shared" ref="H1249:J1256" si="434">H1250</f>
        <v>472.39300000000003</v>
      </c>
      <c r="I1249" s="147">
        <f t="shared" si="434"/>
        <v>0</v>
      </c>
      <c r="J1249" s="147">
        <f t="shared" si="434"/>
        <v>0</v>
      </c>
    </row>
    <row r="1250" spans="1:11" ht="45.6" x14ac:dyDescent="0.25">
      <c r="A1250" s="114"/>
      <c r="B1250" s="143"/>
      <c r="C1250" s="113">
        <v>11</v>
      </c>
      <c r="D1250" s="113" t="s">
        <v>300</v>
      </c>
      <c r="E1250" s="113" t="s">
        <v>402</v>
      </c>
      <c r="F1250" s="114"/>
      <c r="G1250" s="115" t="s">
        <v>678</v>
      </c>
      <c r="H1250" s="89">
        <f t="shared" si="434"/>
        <v>472.39300000000003</v>
      </c>
      <c r="I1250" s="89">
        <f t="shared" si="434"/>
        <v>0</v>
      </c>
      <c r="J1250" s="89">
        <f t="shared" si="434"/>
        <v>0</v>
      </c>
    </row>
    <row r="1251" spans="1:11" ht="34.200000000000003" x14ac:dyDescent="0.25">
      <c r="A1251" s="114"/>
      <c r="B1251" s="143"/>
      <c r="C1251" s="113">
        <v>11</v>
      </c>
      <c r="D1251" s="113" t="s">
        <v>300</v>
      </c>
      <c r="E1251" s="113" t="s">
        <v>982</v>
      </c>
      <c r="F1251" s="114"/>
      <c r="G1251" s="115" t="s">
        <v>827</v>
      </c>
      <c r="H1251" s="89">
        <f>H1255+H1252</f>
        <v>472.39300000000003</v>
      </c>
      <c r="I1251" s="89">
        <f t="shared" ref="I1251:J1251" si="435">I1255+I1252</f>
        <v>0</v>
      </c>
      <c r="J1251" s="89">
        <f t="shared" si="435"/>
        <v>0</v>
      </c>
    </row>
    <row r="1252" spans="1:11" ht="102.6" x14ac:dyDescent="0.25">
      <c r="A1252" s="114"/>
      <c r="B1252" s="143"/>
      <c r="C1252" s="113">
        <v>11</v>
      </c>
      <c r="D1252" s="113" t="s">
        <v>300</v>
      </c>
      <c r="E1252" s="113" t="s">
        <v>1146</v>
      </c>
      <c r="F1252" s="114"/>
      <c r="G1252" s="180" t="s">
        <v>1145</v>
      </c>
      <c r="H1252" s="89">
        <f>H1253</f>
        <v>400</v>
      </c>
      <c r="I1252" s="89">
        <f t="shared" ref="I1252:J1253" si="436">I1253</f>
        <v>0</v>
      </c>
      <c r="J1252" s="89">
        <f t="shared" si="436"/>
        <v>0</v>
      </c>
    </row>
    <row r="1253" spans="1:11" ht="45.6" x14ac:dyDescent="0.25">
      <c r="A1253" s="114"/>
      <c r="B1253" s="143"/>
      <c r="C1253" s="113">
        <v>11</v>
      </c>
      <c r="D1253" s="113" t="s">
        <v>300</v>
      </c>
      <c r="E1253" s="113" t="s">
        <v>1146</v>
      </c>
      <c r="F1253" s="124" t="s">
        <v>276</v>
      </c>
      <c r="G1253" s="132" t="s">
        <v>635</v>
      </c>
      <c r="H1253" s="89">
        <f>H1254</f>
        <v>400</v>
      </c>
      <c r="I1253" s="89">
        <f t="shared" si="436"/>
        <v>0</v>
      </c>
      <c r="J1253" s="89">
        <f t="shared" si="436"/>
        <v>0</v>
      </c>
    </row>
    <row r="1254" spans="1:11" ht="22.8" x14ac:dyDescent="0.25">
      <c r="A1254" s="114"/>
      <c r="B1254" s="143"/>
      <c r="C1254" s="113">
        <v>11</v>
      </c>
      <c r="D1254" s="113" t="s">
        <v>300</v>
      </c>
      <c r="E1254" s="113" t="s">
        <v>1146</v>
      </c>
      <c r="F1254" s="114">
        <v>612</v>
      </c>
      <c r="G1254" s="115" t="s">
        <v>524</v>
      </c>
      <c r="H1254" s="89">
        <v>400</v>
      </c>
      <c r="I1254" s="89">
        <v>0</v>
      </c>
      <c r="J1254" s="89">
        <v>0</v>
      </c>
    </row>
    <row r="1255" spans="1:11" ht="102.6" x14ac:dyDescent="0.25">
      <c r="A1255" s="114"/>
      <c r="B1255" s="143"/>
      <c r="C1255" s="113">
        <v>11</v>
      </c>
      <c r="D1255" s="113" t="s">
        <v>300</v>
      </c>
      <c r="E1255" s="113" t="s">
        <v>983</v>
      </c>
      <c r="F1255" s="114"/>
      <c r="G1255" s="149" t="s">
        <v>691</v>
      </c>
      <c r="H1255" s="89">
        <f t="shared" si="434"/>
        <v>72.393000000000001</v>
      </c>
      <c r="I1255" s="89">
        <f t="shared" si="434"/>
        <v>0</v>
      </c>
      <c r="J1255" s="89">
        <f t="shared" si="434"/>
        <v>0</v>
      </c>
    </row>
    <row r="1256" spans="1:11" ht="45.6" x14ac:dyDescent="0.25">
      <c r="A1256" s="114"/>
      <c r="B1256" s="143"/>
      <c r="C1256" s="113">
        <v>11</v>
      </c>
      <c r="D1256" s="113" t="s">
        <v>300</v>
      </c>
      <c r="E1256" s="113" t="s">
        <v>983</v>
      </c>
      <c r="F1256" s="124" t="s">
        <v>276</v>
      </c>
      <c r="G1256" s="132" t="s">
        <v>635</v>
      </c>
      <c r="H1256" s="89">
        <f t="shared" si="434"/>
        <v>72.393000000000001</v>
      </c>
      <c r="I1256" s="89">
        <f t="shared" si="434"/>
        <v>0</v>
      </c>
      <c r="J1256" s="89">
        <f t="shared" si="434"/>
        <v>0</v>
      </c>
    </row>
    <row r="1257" spans="1:11" ht="22.8" x14ac:dyDescent="0.25">
      <c r="A1257" s="114"/>
      <c r="B1257" s="143"/>
      <c r="C1257" s="113">
        <v>11</v>
      </c>
      <c r="D1257" s="113" t="s">
        <v>300</v>
      </c>
      <c r="E1257" s="113" t="s">
        <v>983</v>
      </c>
      <c r="F1257" s="114">
        <v>612</v>
      </c>
      <c r="G1257" s="115" t="s">
        <v>524</v>
      </c>
      <c r="H1257" s="89">
        <v>72.393000000000001</v>
      </c>
      <c r="I1257" s="89">
        <v>0</v>
      </c>
      <c r="J1257" s="89">
        <v>0</v>
      </c>
    </row>
    <row r="1258" spans="1:11" ht="24" x14ac:dyDescent="0.25">
      <c r="A1258" s="143">
        <v>6</v>
      </c>
      <c r="B1258" s="143">
        <v>736</v>
      </c>
      <c r="C1258" s="143"/>
      <c r="D1258" s="143"/>
      <c r="E1258" s="116"/>
      <c r="F1258" s="143"/>
      <c r="G1258" s="171" t="s">
        <v>1025</v>
      </c>
      <c r="H1258" s="128">
        <f>H1260</f>
        <v>867.2</v>
      </c>
      <c r="I1258" s="128">
        <f>I1260</f>
        <v>0</v>
      </c>
      <c r="J1258" s="128">
        <f>J1260</f>
        <v>0</v>
      </c>
      <c r="K1258" s="136">
        <v>867.2</v>
      </c>
    </row>
    <row r="1259" spans="1:11" ht="24" x14ac:dyDescent="0.25">
      <c r="A1259" s="114"/>
      <c r="B1259" s="143"/>
      <c r="C1259" s="143" t="s">
        <v>234</v>
      </c>
      <c r="D1259" s="143" t="s">
        <v>228</v>
      </c>
      <c r="E1259" s="116"/>
      <c r="F1259" s="143"/>
      <c r="G1259" s="171" t="s">
        <v>21</v>
      </c>
      <c r="H1259" s="128">
        <f>H1260</f>
        <v>867.2</v>
      </c>
      <c r="I1259" s="128">
        <f t="shared" ref="I1259:J1261" si="437">I1260</f>
        <v>0</v>
      </c>
      <c r="J1259" s="128">
        <f t="shared" si="437"/>
        <v>0</v>
      </c>
    </row>
    <row r="1260" spans="1:11" ht="68.400000000000006" x14ac:dyDescent="0.25">
      <c r="A1260" s="114"/>
      <c r="B1260" s="143"/>
      <c r="C1260" s="111" t="s">
        <v>234</v>
      </c>
      <c r="D1260" s="111" t="s">
        <v>22</v>
      </c>
      <c r="E1260" s="110"/>
      <c r="F1260" s="111"/>
      <c r="G1260" s="112" t="s">
        <v>33</v>
      </c>
      <c r="H1260" s="91">
        <f>H1261</f>
        <v>867.2</v>
      </c>
      <c r="I1260" s="91">
        <f t="shared" si="437"/>
        <v>0</v>
      </c>
      <c r="J1260" s="91">
        <f t="shared" si="437"/>
        <v>0</v>
      </c>
    </row>
    <row r="1261" spans="1:11" ht="22.8" x14ac:dyDescent="0.25">
      <c r="A1261" s="114"/>
      <c r="B1261" s="143"/>
      <c r="C1261" s="114" t="s">
        <v>234</v>
      </c>
      <c r="D1261" s="114" t="s">
        <v>22</v>
      </c>
      <c r="E1261" s="113" t="s">
        <v>124</v>
      </c>
      <c r="F1261" s="114"/>
      <c r="G1261" s="115" t="s">
        <v>66</v>
      </c>
      <c r="H1261" s="89">
        <f>H1262</f>
        <v>867.2</v>
      </c>
      <c r="I1261" s="89">
        <f t="shared" si="437"/>
        <v>0</v>
      </c>
      <c r="J1261" s="89">
        <f t="shared" si="437"/>
        <v>0</v>
      </c>
    </row>
    <row r="1262" spans="1:11" ht="57" x14ac:dyDescent="0.25">
      <c r="A1262" s="114"/>
      <c r="B1262" s="143"/>
      <c r="C1262" s="114" t="s">
        <v>234</v>
      </c>
      <c r="D1262" s="114" t="s">
        <v>22</v>
      </c>
      <c r="E1262" s="113" t="s">
        <v>123</v>
      </c>
      <c r="F1262" s="114"/>
      <c r="G1262" s="115" t="s">
        <v>63</v>
      </c>
      <c r="H1262" s="89">
        <f>H1263+H1271</f>
        <v>867.2</v>
      </c>
      <c r="I1262" s="89">
        <f>I1263+I1271</f>
        <v>0</v>
      </c>
      <c r="J1262" s="89">
        <f>J1263+J1271</f>
        <v>0</v>
      </c>
    </row>
    <row r="1263" spans="1:11" ht="45.6" x14ac:dyDescent="0.25">
      <c r="A1263" s="114"/>
      <c r="B1263" s="143"/>
      <c r="C1263" s="114" t="s">
        <v>234</v>
      </c>
      <c r="D1263" s="114" t="s">
        <v>22</v>
      </c>
      <c r="E1263" s="161" t="s">
        <v>993</v>
      </c>
      <c r="F1263" s="114"/>
      <c r="G1263" s="115" t="s">
        <v>992</v>
      </c>
      <c r="H1263" s="89">
        <f>H1264+H1267+H1269</f>
        <v>644.20000000000005</v>
      </c>
      <c r="I1263" s="89">
        <f t="shared" ref="I1263:J1263" si="438">I1264+I1267+I1269</f>
        <v>0</v>
      </c>
      <c r="J1263" s="89">
        <f t="shared" si="438"/>
        <v>0</v>
      </c>
    </row>
    <row r="1264" spans="1:11" ht="102.6" x14ac:dyDescent="0.25">
      <c r="A1264" s="114"/>
      <c r="B1264" s="143"/>
      <c r="C1264" s="114" t="s">
        <v>234</v>
      </c>
      <c r="D1264" s="114" t="s">
        <v>22</v>
      </c>
      <c r="E1264" s="161" t="s">
        <v>993</v>
      </c>
      <c r="F1264" s="124" t="s">
        <v>537</v>
      </c>
      <c r="G1264" s="132" t="s">
        <v>538</v>
      </c>
      <c r="H1264" s="89">
        <f>H1265+H1266</f>
        <v>472</v>
      </c>
      <c r="I1264" s="89">
        <f t="shared" ref="I1264:J1264" si="439">I1265+I1266</f>
        <v>0</v>
      </c>
      <c r="J1264" s="89">
        <f t="shared" si="439"/>
        <v>0</v>
      </c>
    </row>
    <row r="1265" spans="1:12" ht="34.200000000000003" x14ac:dyDescent="0.25">
      <c r="A1265" s="114"/>
      <c r="B1265" s="143"/>
      <c r="C1265" s="114" t="s">
        <v>234</v>
      </c>
      <c r="D1265" s="114" t="s">
        <v>22</v>
      </c>
      <c r="E1265" s="161" t="s">
        <v>993</v>
      </c>
      <c r="F1265" s="133" t="s">
        <v>539</v>
      </c>
      <c r="G1265" s="134" t="s">
        <v>170</v>
      </c>
      <c r="H1265" s="89">
        <v>396</v>
      </c>
      <c r="I1265" s="89">
        <v>0</v>
      </c>
      <c r="J1265" s="89">
        <v>0</v>
      </c>
    </row>
    <row r="1266" spans="1:12" ht="68.400000000000006" x14ac:dyDescent="0.25">
      <c r="A1266" s="114"/>
      <c r="B1266" s="143"/>
      <c r="C1266" s="114" t="s">
        <v>234</v>
      </c>
      <c r="D1266" s="114" t="s">
        <v>22</v>
      </c>
      <c r="E1266" s="161" t="s">
        <v>993</v>
      </c>
      <c r="F1266" s="133">
        <v>129</v>
      </c>
      <c r="G1266" s="134" t="s">
        <v>172</v>
      </c>
      <c r="H1266" s="89">
        <v>76</v>
      </c>
      <c r="I1266" s="89">
        <v>0</v>
      </c>
      <c r="J1266" s="89">
        <v>0</v>
      </c>
    </row>
    <row r="1267" spans="1:12" ht="45.6" x14ac:dyDescent="0.25">
      <c r="A1267" s="114"/>
      <c r="B1267" s="143"/>
      <c r="C1267" s="114" t="s">
        <v>234</v>
      </c>
      <c r="D1267" s="114" t="s">
        <v>22</v>
      </c>
      <c r="E1267" s="161" t="s">
        <v>993</v>
      </c>
      <c r="F1267" s="124" t="s">
        <v>236</v>
      </c>
      <c r="G1267" s="132" t="s">
        <v>648</v>
      </c>
      <c r="H1267" s="89">
        <f>H1268</f>
        <v>12.2</v>
      </c>
      <c r="I1267" s="89">
        <f>I1268</f>
        <v>0</v>
      </c>
      <c r="J1267" s="89">
        <f>J1268</f>
        <v>0</v>
      </c>
    </row>
    <row r="1268" spans="1:12" ht="22.8" x14ac:dyDescent="0.25">
      <c r="A1268" s="153"/>
      <c r="B1268" s="215"/>
      <c r="C1268" s="153" t="s">
        <v>234</v>
      </c>
      <c r="D1268" s="153" t="s">
        <v>22</v>
      </c>
      <c r="E1268" s="161" t="s">
        <v>993</v>
      </c>
      <c r="F1268" s="153" t="s">
        <v>238</v>
      </c>
      <c r="G1268" s="155" t="s">
        <v>634</v>
      </c>
      <c r="H1268" s="151">
        <v>12.2</v>
      </c>
      <c r="I1268" s="151">
        <v>0</v>
      </c>
      <c r="J1268" s="151">
        <v>0</v>
      </c>
    </row>
    <row r="1269" spans="1:12" ht="22.8" x14ac:dyDescent="0.25">
      <c r="A1269" s="153"/>
      <c r="B1269" s="215"/>
      <c r="C1269" s="153" t="s">
        <v>234</v>
      </c>
      <c r="D1269" s="153" t="s">
        <v>22</v>
      </c>
      <c r="E1269" s="161" t="s">
        <v>993</v>
      </c>
      <c r="F1269" s="114">
        <v>300</v>
      </c>
      <c r="G1269" s="115" t="s">
        <v>14</v>
      </c>
      <c r="H1269" s="151">
        <f>H1270</f>
        <v>160</v>
      </c>
      <c r="I1269" s="151">
        <f t="shared" ref="I1269:J1269" si="440">I1270</f>
        <v>0</v>
      </c>
      <c r="J1269" s="151">
        <f t="shared" si="440"/>
        <v>0</v>
      </c>
    </row>
    <row r="1270" spans="1:12" ht="45.6" x14ac:dyDescent="0.25">
      <c r="A1270" s="153"/>
      <c r="B1270" s="215"/>
      <c r="C1270" s="153" t="s">
        <v>234</v>
      </c>
      <c r="D1270" s="153" t="s">
        <v>22</v>
      </c>
      <c r="E1270" s="161" t="s">
        <v>993</v>
      </c>
      <c r="F1270" s="114">
        <v>321</v>
      </c>
      <c r="G1270" s="115" t="s">
        <v>1071</v>
      </c>
      <c r="H1270" s="151">
        <v>160</v>
      </c>
      <c r="I1270" s="151">
        <v>0</v>
      </c>
      <c r="J1270" s="151">
        <v>0</v>
      </c>
    </row>
    <row r="1271" spans="1:12" ht="57" x14ac:dyDescent="0.25">
      <c r="A1271" s="114"/>
      <c r="B1271" s="143"/>
      <c r="C1271" s="114" t="s">
        <v>234</v>
      </c>
      <c r="D1271" s="114" t="s">
        <v>22</v>
      </c>
      <c r="E1271" s="161" t="s">
        <v>762</v>
      </c>
      <c r="F1271" s="114"/>
      <c r="G1271" s="115" t="s">
        <v>994</v>
      </c>
      <c r="H1271" s="89">
        <f>H1272</f>
        <v>223</v>
      </c>
      <c r="I1271" s="89">
        <f>I1272</f>
        <v>0</v>
      </c>
      <c r="J1271" s="89">
        <f>J1272</f>
        <v>0</v>
      </c>
    </row>
    <row r="1272" spans="1:12" ht="102.6" x14ac:dyDescent="0.25">
      <c r="A1272" s="114"/>
      <c r="B1272" s="143"/>
      <c r="C1272" s="114" t="s">
        <v>234</v>
      </c>
      <c r="D1272" s="114" t="s">
        <v>22</v>
      </c>
      <c r="E1272" s="161" t="s">
        <v>762</v>
      </c>
      <c r="F1272" s="124" t="s">
        <v>537</v>
      </c>
      <c r="G1272" s="132" t="s">
        <v>538</v>
      </c>
      <c r="H1272" s="89">
        <f>H1273+H1274</f>
        <v>223</v>
      </c>
      <c r="I1272" s="89">
        <f t="shared" ref="I1272:J1272" si="441">I1273+I1274</f>
        <v>0</v>
      </c>
      <c r="J1272" s="89">
        <f t="shared" si="441"/>
        <v>0</v>
      </c>
    </row>
    <row r="1273" spans="1:12" ht="34.200000000000003" x14ac:dyDescent="0.25">
      <c r="A1273" s="114"/>
      <c r="B1273" s="143"/>
      <c r="C1273" s="114" t="s">
        <v>234</v>
      </c>
      <c r="D1273" s="114" t="s">
        <v>22</v>
      </c>
      <c r="E1273" s="161" t="s">
        <v>762</v>
      </c>
      <c r="F1273" s="133" t="s">
        <v>539</v>
      </c>
      <c r="G1273" s="134" t="s">
        <v>170</v>
      </c>
      <c r="H1273" s="89">
        <v>196</v>
      </c>
      <c r="I1273" s="89">
        <v>0</v>
      </c>
      <c r="J1273" s="89">
        <v>0</v>
      </c>
    </row>
    <row r="1274" spans="1:12" ht="68.400000000000006" x14ac:dyDescent="0.25">
      <c r="A1274" s="114"/>
      <c r="B1274" s="143"/>
      <c r="C1274" s="114" t="s">
        <v>234</v>
      </c>
      <c r="D1274" s="114" t="s">
        <v>22</v>
      </c>
      <c r="E1274" s="161" t="s">
        <v>762</v>
      </c>
      <c r="F1274" s="133">
        <v>129</v>
      </c>
      <c r="G1274" s="134" t="s">
        <v>172</v>
      </c>
      <c r="H1274" s="89">
        <v>27</v>
      </c>
      <c r="I1274" s="89">
        <v>0</v>
      </c>
      <c r="J1274" s="89">
        <v>0</v>
      </c>
    </row>
    <row r="1275" spans="1:12" ht="48" x14ac:dyDescent="0.25">
      <c r="A1275" s="143">
        <v>7</v>
      </c>
      <c r="B1275" s="143">
        <v>743</v>
      </c>
      <c r="C1275" s="143"/>
      <c r="D1275" s="143"/>
      <c r="E1275" s="176"/>
      <c r="F1275" s="168"/>
      <c r="G1275" s="169" t="s">
        <v>1117</v>
      </c>
      <c r="H1275" s="128">
        <f>H1276+H1292</f>
        <v>7855.0829999999996</v>
      </c>
      <c r="I1275" s="128">
        <f t="shared" ref="I1275:J1275" si="442">I1276+I1292</f>
        <v>6860.1329999999998</v>
      </c>
      <c r="J1275" s="128">
        <f t="shared" si="442"/>
        <v>6860.1329999999998</v>
      </c>
      <c r="L1275" s="210">
        <f>H1275-K1275</f>
        <v>7855.0829999999996</v>
      </c>
    </row>
    <row r="1276" spans="1:12" ht="24" x14ac:dyDescent="0.25">
      <c r="A1276" s="143"/>
      <c r="B1276" s="143"/>
      <c r="C1276" s="116" t="s">
        <v>234</v>
      </c>
      <c r="D1276" s="116" t="s">
        <v>228</v>
      </c>
      <c r="E1276" s="113"/>
      <c r="F1276" s="113"/>
      <c r="G1276" s="171" t="s">
        <v>21</v>
      </c>
      <c r="H1276" s="128">
        <f>H1277</f>
        <v>4587.7489999999998</v>
      </c>
      <c r="I1276" s="128">
        <f t="shared" ref="I1276:J1276" si="443">I1277</f>
        <v>6860.1329999999998</v>
      </c>
      <c r="J1276" s="128">
        <f t="shared" si="443"/>
        <v>6860.1329999999998</v>
      </c>
    </row>
    <row r="1277" spans="1:12" ht="34.200000000000003" x14ac:dyDescent="0.25">
      <c r="A1277" s="143"/>
      <c r="B1277" s="143"/>
      <c r="C1277" s="111" t="s">
        <v>234</v>
      </c>
      <c r="D1277" s="111" t="s">
        <v>23</v>
      </c>
      <c r="E1277" s="110"/>
      <c r="F1277" s="111"/>
      <c r="G1277" s="112" t="s">
        <v>24</v>
      </c>
      <c r="H1277" s="91">
        <f>H1278</f>
        <v>4587.7489999999998</v>
      </c>
      <c r="I1277" s="91">
        <f t="shared" ref="I1277:J1277" si="444">I1278</f>
        <v>6860.1329999999998</v>
      </c>
      <c r="J1277" s="91">
        <f t="shared" si="444"/>
        <v>6860.1329999999998</v>
      </c>
    </row>
    <row r="1278" spans="1:12" ht="57" x14ac:dyDescent="0.25">
      <c r="A1278" s="114"/>
      <c r="B1278" s="143"/>
      <c r="C1278" s="145" t="s">
        <v>234</v>
      </c>
      <c r="D1278" s="145" t="s">
        <v>23</v>
      </c>
      <c r="E1278" s="163" t="s">
        <v>878</v>
      </c>
      <c r="F1278" s="145"/>
      <c r="G1278" s="164" t="s">
        <v>877</v>
      </c>
      <c r="H1278" s="147">
        <f>H1279</f>
        <v>4587.7489999999998</v>
      </c>
      <c r="I1278" s="147">
        <f t="shared" ref="I1278:J1279" si="445">I1279</f>
        <v>6860.1329999999998</v>
      </c>
      <c r="J1278" s="147">
        <f t="shared" si="445"/>
        <v>6860.1329999999998</v>
      </c>
    </row>
    <row r="1279" spans="1:12" ht="22.8" x14ac:dyDescent="0.25">
      <c r="A1279" s="114"/>
      <c r="B1279" s="143"/>
      <c r="C1279" s="114" t="s">
        <v>234</v>
      </c>
      <c r="D1279" s="114" t="s">
        <v>23</v>
      </c>
      <c r="E1279" s="161" t="s">
        <v>916</v>
      </c>
      <c r="F1279" s="165"/>
      <c r="G1279" s="156" t="s">
        <v>697</v>
      </c>
      <c r="H1279" s="166">
        <f>H1280</f>
        <v>4587.7489999999998</v>
      </c>
      <c r="I1279" s="166">
        <f t="shared" si="445"/>
        <v>6860.1329999999998</v>
      </c>
      <c r="J1279" s="166">
        <f t="shared" si="445"/>
        <v>6860.1329999999998</v>
      </c>
    </row>
    <row r="1280" spans="1:12" ht="34.200000000000003" x14ac:dyDescent="0.25">
      <c r="A1280" s="114"/>
      <c r="B1280" s="143"/>
      <c r="C1280" s="114" t="s">
        <v>234</v>
      </c>
      <c r="D1280" s="114" t="s">
        <v>23</v>
      </c>
      <c r="E1280" s="161" t="s">
        <v>915</v>
      </c>
      <c r="F1280" s="165"/>
      <c r="G1280" s="156" t="s">
        <v>940</v>
      </c>
      <c r="H1280" s="166">
        <f>H1281+H1288</f>
        <v>4587.7489999999998</v>
      </c>
      <c r="I1280" s="166">
        <f t="shared" ref="I1280:J1280" si="446">I1281+I1288</f>
        <v>6860.1329999999998</v>
      </c>
      <c r="J1280" s="166">
        <f t="shared" si="446"/>
        <v>6860.1329999999998</v>
      </c>
    </row>
    <row r="1281" spans="1:12" ht="57" x14ac:dyDescent="0.25">
      <c r="A1281" s="114"/>
      <c r="B1281" s="143"/>
      <c r="C1281" s="114" t="s">
        <v>234</v>
      </c>
      <c r="D1281" s="114" t="s">
        <v>23</v>
      </c>
      <c r="E1281" s="161" t="s">
        <v>913</v>
      </c>
      <c r="F1281" s="114"/>
      <c r="G1281" s="167" t="s">
        <v>845</v>
      </c>
      <c r="H1281" s="89">
        <f>H1282+H1286</f>
        <v>1682.5920000000001</v>
      </c>
      <c r="I1281" s="89">
        <f t="shared" ref="I1281:J1281" si="447">I1282+I1286</f>
        <v>3104.4230000000002</v>
      </c>
      <c r="J1281" s="89">
        <f t="shared" si="447"/>
        <v>3104.4230000000002</v>
      </c>
    </row>
    <row r="1282" spans="1:12" ht="102.6" x14ac:dyDescent="0.25">
      <c r="A1282" s="114"/>
      <c r="B1282" s="143"/>
      <c r="C1282" s="114" t="s">
        <v>234</v>
      </c>
      <c r="D1282" s="114" t="s">
        <v>23</v>
      </c>
      <c r="E1282" s="161" t="s">
        <v>913</v>
      </c>
      <c r="F1282" s="124" t="s">
        <v>537</v>
      </c>
      <c r="G1282" s="132" t="s">
        <v>538</v>
      </c>
      <c r="H1282" s="89">
        <f>H1283+H1284+H1285</f>
        <v>1619.568</v>
      </c>
      <c r="I1282" s="89">
        <f t="shared" ref="I1282:J1282" si="448">I1283+I1284+I1285</f>
        <v>3062.4230000000002</v>
      </c>
      <c r="J1282" s="89">
        <f t="shared" si="448"/>
        <v>3062.4230000000002</v>
      </c>
    </row>
    <row r="1283" spans="1:12" ht="34.200000000000003" x14ac:dyDescent="0.25">
      <c r="A1283" s="114"/>
      <c r="B1283" s="143"/>
      <c r="C1283" s="114" t="s">
        <v>234</v>
      </c>
      <c r="D1283" s="114" t="s">
        <v>23</v>
      </c>
      <c r="E1283" s="161" t="s">
        <v>913</v>
      </c>
      <c r="F1283" s="133" t="s">
        <v>539</v>
      </c>
      <c r="G1283" s="134" t="s">
        <v>170</v>
      </c>
      <c r="H1283" s="89">
        <v>1243.9079999999999</v>
      </c>
      <c r="I1283" s="89">
        <v>1852.0920000000001</v>
      </c>
      <c r="J1283" s="89">
        <v>1852.0920000000001</v>
      </c>
    </row>
    <row r="1284" spans="1:12" ht="57" x14ac:dyDescent="0.25">
      <c r="A1284" s="114"/>
      <c r="B1284" s="143"/>
      <c r="C1284" s="114" t="s">
        <v>234</v>
      </c>
      <c r="D1284" s="114" t="s">
        <v>23</v>
      </c>
      <c r="E1284" s="161" t="s">
        <v>913</v>
      </c>
      <c r="F1284" s="133" t="s">
        <v>540</v>
      </c>
      <c r="G1284" s="134" t="s">
        <v>171</v>
      </c>
      <c r="H1284" s="89">
        <v>0</v>
      </c>
      <c r="I1284" s="89">
        <v>500</v>
      </c>
      <c r="J1284" s="89">
        <v>500</v>
      </c>
    </row>
    <row r="1285" spans="1:12" ht="68.400000000000006" x14ac:dyDescent="0.25">
      <c r="A1285" s="114"/>
      <c r="B1285" s="143"/>
      <c r="C1285" s="114" t="s">
        <v>234</v>
      </c>
      <c r="D1285" s="114" t="s">
        <v>23</v>
      </c>
      <c r="E1285" s="161" t="s">
        <v>913</v>
      </c>
      <c r="F1285" s="133">
        <v>129</v>
      </c>
      <c r="G1285" s="134" t="s">
        <v>172</v>
      </c>
      <c r="H1285" s="89">
        <v>375.66</v>
      </c>
      <c r="I1285" s="89">
        <v>710.33100000000002</v>
      </c>
      <c r="J1285" s="89">
        <v>710.33100000000002</v>
      </c>
    </row>
    <row r="1286" spans="1:12" ht="45.6" x14ac:dyDescent="0.25">
      <c r="A1286" s="114"/>
      <c r="B1286" s="143"/>
      <c r="C1286" s="114" t="s">
        <v>234</v>
      </c>
      <c r="D1286" s="114" t="s">
        <v>23</v>
      </c>
      <c r="E1286" s="161" t="s">
        <v>913</v>
      </c>
      <c r="F1286" s="124" t="s">
        <v>236</v>
      </c>
      <c r="G1286" s="132" t="s">
        <v>648</v>
      </c>
      <c r="H1286" s="89">
        <f>H1287</f>
        <v>63.024000000000001</v>
      </c>
      <c r="I1286" s="89">
        <f t="shared" ref="I1286:J1286" si="449">I1287</f>
        <v>42</v>
      </c>
      <c r="J1286" s="89">
        <f t="shared" si="449"/>
        <v>42</v>
      </c>
    </row>
    <row r="1287" spans="1:12" ht="22.8" x14ac:dyDescent="0.25">
      <c r="A1287" s="114"/>
      <c r="B1287" s="143"/>
      <c r="C1287" s="114" t="s">
        <v>234</v>
      </c>
      <c r="D1287" s="114" t="s">
        <v>23</v>
      </c>
      <c r="E1287" s="161" t="s">
        <v>913</v>
      </c>
      <c r="F1287" s="114" t="s">
        <v>238</v>
      </c>
      <c r="G1287" s="115" t="s">
        <v>634</v>
      </c>
      <c r="H1287" s="89">
        <v>63.024000000000001</v>
      </c>
      <c r="I1287" s="89">
        <v>42</v>
      </c>
      <c r="J1287" s="89">
        <v>42</v>
      </c>
    </row>
    <row r="1288" spans="1:12" ht="57" x14ac:dyDescent="0.25">
      <c r="A1288" s="114"/>
      <c r="B1288" s="143"/>
      <c r="C1288" s="114" t="s">
        <v>234</v>
      </c>
      <c r="D1288" s="114" t="s">
        <v>23</v>
      </c>
      <c r="E1288" s="113" t="s">
        <v>914</v>
      </c>
      <c r="F1288" s="133"/>
      <c r="G1288" s="134" t="s">
        <v>709</v>
      </c>
      <c r="H1288" s="89">
        <f>H1289</f>
        <v>2905.1570000000002</v>
      </c>
      <c r="I1288" s="89">
        <f t="shared" ref="I1288:J1288" si="450">I1289</f>
        <v>3755.71</v>
      </c>
      <c r="J1288" s="89">
        <f t="shared" si="450"/>
        <v>3755.71</v>
      </c>
    </row>
    <row r="1289" spans="1:12" ht="102.6" x14ac:dyDescent="0.25">
      <c r="A1289" s="114"/>
      <c r="B1289" s="143"/>
      <c r="C1289" s="114" t="s">
        <v>234</v>
      </c>
      <c r="D1289" s="114" t="s">
        <v>23</v>
      </c>
      <c r="E1289" s="113" t="s">
        <v>914</v>
      </c>
      <c r="F1289" s="124" t="s">
        <v>537</v>
      </c>
      <c r="G1289" s="132" t="s">
        <v>538</v>
      </c>
      <c r="H1289" s="89">
        <f>H1290+H1291</f>
        <v>2905.1570000000002</v>
      </c>
      <c r="I1289" s="89">
        <f t="shared" ref="I1289:J1289" si="451">I1290+I1291</f>
        <v>3755.71</v>
      </c>
      <c r="J1289" s="89">
        <f t="shared" si="451"/>
        <v>3755.71</v>
      </c>
    </row>
    <row r="1290" spans="1:12" ht="34.200000000000003" x14ac:dyDescent="0.25">
      <c r="A1290" s="114"/>
      <c r="B1290" s="143"/>
      <c r="C1290" s="114" t="s">
        <v>234</v>
      </c>
      <c r="D1290" s="114" t="s">
        <v>23</v>
      </c>
      <c r="E1290" s="113" t="s">
        <v>914</v>
      </c>
      <c r="F1290" s="133" t="s">
        <v>539</v>
      </c>
      <c r="G1290" s="134" t="s">
        <v>170</v>
      </c>
      <c r="H1290" s="89">
        <v>2212.6779999999999</v>
      </c>
      <c r="I1290" s="89">
        <v>2884.57</v>
      </c>
      <c r="J1290" s="89">
        <v>2884.57</v>
      </c>
    </row>
    <row r="1291" spans="1:12" ht="68.400000000000006" x14ac:dyDescent="0.25">
      <c r="A1291" s="114"/>
      <c r="B1291" s="143"/>
      <c r="C1291" s="114" t="s">
        <v>234</v>
      </c>
      <c r="D1291" s="114" t="s">
        <v>23</v>
      </c>
      <c r="E1291" s="113" t="s">
        <v>914</v>
      </c>
      <c r="F1291" s="133">
        <v>129</v>
      </c>
      <c r="G1291" s="134" t="s">
        <v>172</v>
      </c>
      <c r="H1291" s="89">
        <v>692.47900000000004</v>
      </c>
      <c r="I1291" s="89">
        <v>871.14</v>
      </c>
      <c r="J1291" s="89">
        <v>871.14</v>
      </c>
    </row>
    <row r="1292" spans="1:12" ht="24" x14ac:dyDescent="0.25">
      <c r="A1292" s="114"/>
      <c r="B1292" s="143"/>
      <c r="C1292" s="116" t="s">
        <v>26</v>
      </c>
      <c r="D1292" s="116" t="s">
        <v>228</v>
      </c>
      <c r="E1292" s="116"/>
      <c r="F1292" s="168"/>
      <c r="G1292" s="169" t="s">
        <v>258</v>
      </c>
      <c r="H1292" s="128">
        <f>H1293</f>
        <v>3267.3339999999998</v>
      </c>
      <c r="I1292" s="128">
        <f t="shared" ref="I1292:J1293" si="452">I1293</f>
        <v>0</v>
      </c>
      <c r="J1292" s="128">
        <f t="shared" si="452"/>
        <v>0</v>
      </c>
    </row>
    <row r="1293" spans="1:12" ht="12" x14ac:dyDescent="0.25">
      <c r="A1293" s="114"/>
      <c r="B1293" s="143"/>
      <c r="C1293" s="110" t="s">
        <v>26</v>
      </c>
      <c r="D1293" s="110" t="s">
        <v>300</v>
      </c>
      <c r="E1293" s="110"/>
      <c r="F1293" s="152"/>
      <c r="G1293" s="170" t="s">
        <v>693</v>
      </c>
      <c r="H1293" s="91">
        <f>H1294</f>
        <v>3267.3339999999998</v>
      </c>
      <c r="I1293" s="91">
        <f>I1294</f>
        <v>0</v>
      </c>
      <c r="J1293" s="91">
        <f t="shared" si="452"/>
        <v>0</v>
      </c>
      <c r="K1293" s="128">
        <f t="shared" ref="K1293:L1293" si="453">K1294</f>
        <v>0</v>
      </c>
      <c r="L1293" s="128">
        <f t="shared" si="453"/>
        <v>0</v>
      </c>
    </row>
    <row r="1294" spans="1:12" ht="57" x14ac:dyDescent="0.25">
      <c r="A1294" s="114"/>
      <c r="B1294" s="143"/>
      <c r="C1294" s="144" t="s">
        <v>26</v>
      </c>
      <c r="D1294" s="144" t="s">
        <v>300</v>
      </c>
      <c r="E1294" s="163" t="s">
        <v>878</v>
      </c>
      <c r="F1294" s="145"/>
      <c r="G1294" s="146" t="s">
        <v>877</v>
      </c>
      <c r="H1294" s="89">
        <f>H1295+H1301</f>
        <v>3267.3339999999998</v>
      </c>
      <c r="I1294" s="89">
        <f t="shared" ref="I1294:J1294" si="454">I1295+I1301</f>
        <v>0</v>
      </c>
      <c r="J1294" s="89">
        <f t="shared" si="454"/>
        <v>0</v>
      </c>
    </row>
    <row r="1295" spans="1:12" ht="57" x14ac:dyDescent="0.25">
      <c r="A1295" s="114"/>
      <c r="B1295" s="143"/>
      <c r="C1295" s="113" t="s">
        <v>26</v>
      </c>
      <c r="D1295" s="113" t="s">
        <v>300</v>
      </c>
      <c r="E1295" s="77" t="s">
        <v>880</v>
      </c>
      <c r="F1295" s="114"/>
      <c r="G1295" s="115" t="s">
        <v>879</v>
      </c>
      <c r="H1295" s="89">
        <f>H1296</f>
        <v>600</v>
      </c>
      <c r="I1295" s="89">
        <f t="shared" ref="I1295:J1295" si="455">I1296</f>
        <v>0</v>
      </c>
      <c r="J1295" s="89">
        <f t="shared" si="455"/>
        <v>0</v>
      </c>
    </row>
    <row r="1296" spans="1:12" ht="34.200000000000003" x14ac:dyDescent="0.25">
      <c r="A1296" s="114"/>
      <c r="B1296" s="143"/>
      <c r="C1296" s="113" t="s">
        <v>26</v>
      </c>
      <c r="D1296" s="113" t="s">
        <v>300</v>
      </c>
      <c r="E1296" s="77" t="s">
        <v>882</v>
      </c>
      <c r="F1296" s="114"/>
      <c r="G1296" s="115" t="s">
        <v>881</v>
      </c>
      <c r="H1296" s="89">
        <f>H1297</f>
        <v>600</v>
      </c>
      <c r="I1296" s="89">
        <f t="shared" ref="I1296:J1296" si="456">I1297</f>
        <v>0</v>
      </c>
      <c r="J1296" s="89">
        <f t="shared" si="456"/>
        <v>0</v>
      </c>
    </row>
    <row r="1297" spans="1:12" ht="45.6" x14ac:dyDescent="0.25">
      <c r="A1297" s="114"/>
      <c r="B1297" s="143"/>
      <c r="C1297" s="113" t="s">
        <v>26</v>
      </c>
      <c r="D1297" s="182" t="s">
        <v>300</v>
      </c>
      <c r="E1297" s="161" t="s">
        <v>894</v>
      </c>
      <c r="F1297" s="114"/>
      <c r="G1297" s="156" t="s">
        <v>889</v>
      </c>
      <c r="H1297" s="89">
        <f>H1298</f>
        <v>600</v>
      </c>
      <c r="I1297" s="89">
        <f t="shared" ref="I1297:J1297" si="457">I1298</f>
        <v>0</v>
      </c>
      <c r="J1297" s="89">
        <f t="shared" si="457"/>
        <v>0</v>
      </c>
    </row>
    <row r="1298" spans="1:12" ht="22.8" x14ac:dyDescent="0.25">
      <c r="A1298" s="114"/>
      <c r="B1298" s="143"/>
      <c r="C1298" s="113" t="s">
        <v>26</v>
      </c>
      <c r="D1298" s="182" t="s">
        <v>300</v>
      </c>
      <c r="E1298" s="183" t="s">
        <v>893</v>
      </c>
      <c r="F1298" s="184"/>
      <c r="G1298" s="156" t="s">
        <v>890</v>
      </c>
      <c r="H1298" s="89">
        <f>H1299</f>
        <v>600</v>
      </c>
      <c r="I1298" s="89">
        <f t="shared" ref="I1298:J1299" si="458">I1299</f>
        <v>0</v>
      </c>
      <c r="J1298" s="89">
        <f t="shared" si="458"/>
        <v>0</v>
      </c>
    </row>
    <row r="1299" spans="1:12" ht="45.6" x14ac:dyDescent="0.25">
      <c r="A1299" s="114"/>
      <c r="B1299" s="143"/>
      <c r="C1299" s="113" t="s">
        <v>26</v>
      </c>
      <c r="D1299" s="182" t="s">
        <v>300</v>
      </c>
      <c r="E1299" s="183" t="s">
        <v>893</v>
      </c>
      <c r="F1299" s="124" t="s">
        <v>236</v>
      </c>
      <c r="G1299" s="132" t="s">
        <v>648</v>
      </c>
      <c r="H1299" s="89">
        <f>H1300</f>
        <v>600</v>
      </c>
      <c r="I1299" s="89">
        <f t="shared" si="458"/>
        <v>0</v>
      </c>
      <c r="J1299" s="89">
        <f t="shared" si="458"/>
        <v>0</v>
      </c>
    </row>
    <row r="1300" spans="1:12" ht="22.8" x14ac:dyDescent="0.25">
      <c r="A1300" s="114"/>
      <c r="B1300" s="143"/>
      <c r="C1300" s="113" t="s">
        <v>26</v>
      </c>
      <c r="D1300" s="182" t="s">
        <v>300</v>
      </c>
      <c r="E1300" s="183" t="s">
        <v>893</v>
      </c>
      <c r="F1300" s="114" t="s">
        <v>238</v>
      </c>
      <c r="G1300" s="155" t="s">
        <v>634</v>
      </c>
      <c r="H1300" s="89">
        <v>600</v>
      </c>
      <c r="I1300" s="89">
        <v>0</v>
      </c>
      <c r="J1300" s="89">
        <v>0</v>
      </c>
    </row>
    <row r="1301" spans="1:12" ht="45.6" x14ac:dyDescent="0.25">
      <c r="A1301" s="114"/>
      <c r="B1301" s="143"/>
      <c r="C1301" s="113" t="s">
        <v>26</v>
      </c>
      <c r="D1301" s="182" t="s">
        <v>300</v>
      </c>
      <c r="E1301" s="183" t="s">
        <v>906</v>
      </c>
      <c r="F1301" s="184"/>
      <c r="G1301" s="156" t="s">
        <v>900</v>
      </c>
      <c r="H1301" s="89">
        <f>H1302</f>
        <v>2667.3339999999998</v>
      </c>
      <c r="I1301" s="89">
        <f t="shared" ref="I1301:J1301" si="459">I1302</f>
        <v>0</v>
      </c>
      <c r="J1301" s="89">
        <f t="shared" si="459"/>
        <v>0</v>
      </c>
    </row>
    <row r="1302" spans="1:12" ht="45.6" x14ac:dyDescent="0.25">
      <c r="A1302" s="114"/>
      <c r="B1302" s="143"/>
      <c r="C1302" s="113" t="s">
        <v>26</v>
      </c>
      <c r="D1302" s="182" t="s">
        <v>300</v>
      </c>
      <c r="E1302" s="183" t="s">
        <v>907</v>
      </c>
      <c r="F1302" s="184"/>
      <c r="G1302" s="156" t="s">
        <v>901</v>
      </c>
      <c r="H1302" s="89">
        <f>H1303</f>
        <v>2667.3339999999998</v>
      </c>
      <c r="I1302" s="89">
        <f t="shared" ref="I1302:J1304" si="460">I1303</f>
        <v>0</v>
      </c>
      <c r="J1302" s="89">
        <f t="shared" si="460"/>
        <v>0</v>
      </c>
    </row>
    <row r="1303" spans="1:12" ht="34.200000000000003" x14ac:dyDescent="0.25">
      <c r="A1303" s="114"/>
      <c r="B1303" s="143"/>
      <c r="C1303" s="113" t="s">
        <v>26</v>
      </c>
      <c r="D1303" s="182" t="s">
        <v>300</v>
      </c>
      <c r="E1303" s="183" t="s">
        <v>908</v>
      </c>
      <c r="F1303" s="184"/>
      <c r="G1303" s="156" t="s">
        <v>902</v>
      </c>
      <c r="H1303" s="89">
        <f>H1304</f>
        <v>2667.3339999999998</v>
      </c>
      <c r="I1303" s="89">
        <f t="shared" si="460"/>
        <v>0</v>
      </c>
      <c r="J1303" s="89">
        <f t="shared" si="460"/>
        <v>0</v>
      </c>
    </row>
    <row r="1304" spans="1:12" ht="45.6" x14ac:dyDescent="0.25">
      <c r="A1304" s="114"/>
      <c r="B1304" s="143"/>
      <c r="C1304" s="113" t="s">
        <v>26</v>
      </c>
      <c r="D1304" s="182" t="s">
        <v>300</v>
      </c>
      <c r="E1304" s="183" t="s">
        <v>908</v>
      </c>
      <c r="F1304" s="124" t="s">
        <v>236</v>
      </c>
      <c r="G1304" s="132" t="s">
        <v>648</v>
      </c>
      <c r="H1304" s="89">
        <f>H1305</f>
        <v>2667.3339999999998</v>
      </c>
      <c r="I1304" s="89">
        <f t="shared" si="460"/>
        <v>0</v>
      </c>
      <c r="J1304" s="89">
        <f t="shared" si="460"/>
        <v>0</v>
      </c>
    </row>
    <row r="1305" spans="1:12" ht="22.8" x14ac:dyDescent="0.25">
      <c r="A1305" s="114"/>
      <c r="B1305" s="143"/>
      <c r="C1305" s="113" t="s">
        <v>26</v>
      </c>
      <c r="D1305" s="182" t="s">
        <v>300</v>
      </c>
      <c r="E1305" s="183" t="s">
        <v>908</v>
      </c>
      <c r="F1305" s="114" t="s">
        <v>238</v>
      </c>
      <c r="G1305" s="155" t="s">
        <v>634</v>
      </c>
      <c r="H1305" s="89">
        <v>2667.3339999999998</v>
      </c>
      <c r="I1305" s="89">
        <v>0</v>
      </c>
      <c r="J1305" s="89">
        <v>0</v>
      </c>
    </row>
    <row r="1306" spans="1:12" ht="48" x14ac:dyDescent="0.25">
      <c r="A1306" s="143">
        <v>8</v>
      </c>
      <c r="B1306" s="143">
        <v>744</v>
      </c>
      <c r="C1306" s="143"/>
      <c r="D1306" s="143"/>
      <c r="E1306" s="176"/>
      <c r="F1306" s="168"/>
      <c r="G1306" s="169" t="s">
        <v>1116</v>
      </c>
      <c r="H1306" s="128">
        <f>H1307</f>
        <v>4384.1440000000002</v>
      </c>
      <c r="I1306" s="128">
        <f t="shared" ref="I1306:J1306" si="461">I1307</f>
        <v>5411.8069999999998</v>
      </c>
      <c r="J1306" s="128">
        <f t="shared" si="461"/>
        <v>5411.8069999999998</v>
      </c>
      <c r="L1306" s="210">
        <f>H1306-K1306</f>
        <v>4384.1440000000002</v>
      </c>
    </row>
    <row r="1307" spans="1:12" ht="12" x14ac:dyDescent="0.25">
      <c r="A1307" s="114"/>
      <c r="B1307" s="143"/>
      <c r="C1307" s="143" t="s">
        <v>240</v>
      </c>
      <c r="D1307" s="143" t="s">
        <v>228</v>
      </c>
      <c r="E1307" s="116"/>
      <c r="F1307" s="143"/>
      <c r="G1307" s="171" t="s">
        <v>56</v>
      </c>
      <c r="H1307" s="128">
        <f>H1308</f>
        <v>4384.1440000000002</v>
      </c>
      <c r="I1307" s="128">
        <f t="shared" ref="I1307:J1307" si="462">I1308</f>
        <v>5411.8069999999998</v>
      </c>
      <c r="J1307" s="128">
        <f t="shared" si="462"/>
        <v>5411.8069999999998</v>
      </c>
    </row>
    <row r="1308" spans="1:12" ht="24" x14ac:dyDescent="0.25">
      <c r="A1308" s="114"/>
      <c r="B1308" s="143"/>
      <c r="C1308" s="143" t="s">
        <v>240</v>
      </c>
      <c r="D1308" s="116" t="s">
        <v>227</v>
      </c>
      <c r="E1308" s="116"/>
      <c r="F1308" s="143"/>
      <c r="G1308" s="171" t="s">
        <v>1108</v>
      </c>
      <c r="H1308" s="128">
        <f>H1309</f>
        <v>4384.1440000000002</v>
      </c>
      <c r="I1308" s="128">
        <f>I1310</f>
        <v>5411.8069999999998</v>
      </c>
      <c r="J1308" s="128">
        <f>J1310</f>
        <v>5411.8069999999998</v>
      </c>
    </row>
    <row r="1309" spans="1:12" ht="57" x14ac:dyDescent="0.25">
      <c r="A1309" s="114"/>
      <c r="B1309" s="143"/>
      <c r="C1309" s="145" t="s">
        <v>240</v>
      </c>
      <c r="D1309" s="144" t="s">
        <v>227</v>
      </c>
      <c r="E1309" s="144" t="s">
        <v>127</v>
      </c>
      <c r="F1309" s="145"/>
      <c r="G1309" s="146" t="s">
        <v>930</v>
      </c>
      <c r="H1309" s="147">
        <f>H1310</f>
        <v>4384.1440000000002</v>
      </c>
      <c r="I1309" s="147">
        <f t="shared" ref="I1309:J1310" si="463">I1310</f>
        <v>5411.8069999999998</v>
      </c>
      <c r="J1309" s="147">
        <f t="shared" si="463"/>
        <v>5411.8069999999998</v>
      </c>
    </row>
    <row r="1310" spans="1:12" ht="22.8" x14ac:dyDescent="0.25">
      <c r="A1310" s="114"/>
      <c r="B1310" s="143"/>
      <c r="C1310" s="114" t="s">
        <v>240</v>
      </c>
      <c r="D1310" s="113" t="s">
        <v>227</v>
      </c>
      <c r="E1310" s="113" t="s">
        <v>932</v>
      </c>
      <c r="F1310" s="114"/>
      <c r="G1310" s="115" t="s">
        <v>697</v>
      </c>
      <c r="H1310" s="89">
        <f>H1311</f>
        <v>4384.1440000000002</v>
      </c>
      <c r="I1310" s="89">
        <f t="shared" si="463"/>
        <v>5411.8069999999998</v>
      </c>
      <c r="J1310" s="89">
        <f t="shared" si="463"/>
        <v>5411.8069999999998</v>
      </c>
    </row>
    <row r="1311" spans="1:12" ht="34.200000000000003" x14ac:dyDescent="0.25">
      <c r="A1311" s="114"/>
      <c r="B1311" s="143"/>
      <c r="C1311" s="114" t="s">
        <v>240</v>
      </c>
      <c r="D1311" s="113" t="s">
        <v>227</v>
      </c>
      <c r="E1311" s="113" t="s">
        <v>933</v>
      </c>
      <c r="F1311" s="114"/>
      <c r="G1311" s="115" t="s">
        <v>980</v>
      </c>
      <c r="H1311" s="89">
        <f>H1312+H1319</f>
        <v>4384.1440000000002</v>
      </c>
      <c r="I1311" s="89">
        <f t="shared" ref="I1311:J1311" si="464">I1312+I1319</f>
        <v>5411.8069999999998</v>
      </c>
      <c r="J1311" s="89">
        <f t="shared" si="464"/>
        <v>5411.8069999999998</v>
      </c>
    </row>
    <row r="1312" spans="1:12" ht="57" x14ac:dyDescent="0.25">
      <c r="A1312" s="114"/>
      <c r="B1312" s="143"/>
      <c r="C1312" s="153" t="s">
        <v>240</v>
      </c>
      <c r="D1312" s="154" t="s">
        <v>227</v>
      </c>
      <c r="E1312" s="148" t="s">
        <v>952</v>
      </c>
      <c r="F1312" s="114"/>
      <c r="G1312" s="115" t="s">
        <v>845</v>
      </c>
      <c r="H1312" s="89">
        <f>H1313+H1317</f>
        <v>2467.308</v>
      </c>
      <c r="I1312" s="89">
        <f t="shared" ref="I1312:J1312" si="465">I1313+I1317</f>
        <v>3111.509</v>
      </c>
      <c r="J1312" s="89">
        <f t="shared" si="465"/>
        <v>3111.509</v>
      </c>
    </row>
    <row r="1313" spans="1:12" ht="102.6" x14ac:dyDescent="0.25">
      <c r="A1313" s="114"/>
      <c r="B1313" s="143"/>
      <c r="C1313" s="114" t="s">
        <v>240</v>
      </c>
      <c r="D1313" s="113" t="s">
        <v>227</v>
      </c>
      <c r="E1313" s="150" t="s">
        <v>952</v>
      </c>
      <c r="F1313" s="124" t="s">
        <v>537</v>
      </c>
      <c r="G1313" s="132" t="s">
        <v>538</v>
      </c>
      <c r="H1313" s="89">
        <f>H1314+H1315+H1316</f>
        <v>2427.308</v>
      </c>
      <c r="I1313" s="89">
        <f t="shared" ref="I1313:J1313" si="466">I1314+I1315+I1316</f>
        <v>3111.509</v>
      </c>
      <c r="J1313" s="89">
        <f t="shared" si="466"/>
        <v>3111.509</v>
      </c>
    </row>
    <row r="1314" spans="1:12" ht="34.200000000000003" x14ac:dyDescent="0.25">
      <c r="A1314" s="114"/>
      <c r="B1314" s="143"/>
      <c r="C1314" s="114" t="s">
        <v>240</v>
      </c>
      <c r="D1314" s="113" t="s">
        <v>227</v>
      </c>
      <c r="E1314" s="150" t="s">
        <v>952</v>
      </c>
      <c r="F1314" s="133" t="s">
        <v>539</v>
      </c>
      <c r="G1314" s="134" t="s">
        <v>170</v>
      </c>
      <c r="H1314" s="89">
        <v>1864.2919999999999</v>
      </c>
      <c r="I1314" s="89">
        <v>1889.7919999999999</v>
      </c>
      <c r="J1314" s="89">
        <v>1889.7919999999999</v>
      </c>
    </row>
    <row r="1315" spans="1:12" ht="57" x14ac:dyDescent="0.25">
      <c r="A1315" s="114"/>
      <c r="B1315" s="143"/>
      <c r="C1315" s="114" t="s">
        <v>240</v>
      </c>
      <c r="D1315" s="113" t="s">
        <v>227</v>
      </c>
      <c r="E1315" s="150" t="s">
        <v>952</v>
      </c>
      <c r="F1315" s="133" t="s">
        <v>540</v>
      </c>
      <c r="G1315" s="134" t="s">
        <v>171</v>
      </c>
      <c r="H1315" s="89">
        <v>0</v>
      </c>
      <c r="I1315" s="89">
        <v>500</v>
      </c>
      <c r="J1315" s="89">
        <v>500</v>
      </c>
    </row>
    <row r="1316" spans="1:12" ht="68.400000000000006" x14ac:dyDescent="0.25">
      <c r="A1316" s="114"/>
      <c r="B1316" s="143"/>
      <c r="C1316" s="114" t="s">
        <v>240</v>
      </c>
      <c r="D1316" s="113" t="s">
        <v>227</v>
      </c>
      <c r="E1316" s="150" t="s">
        <v>952</v>
      </c>
      <c r="F1316" s="133">
        <v>129</v>
      </c>
      <c r="G1316" s="134" t="s">
        <v>172</v>
      </c>
      <c r="H1316" s="89">
        <v>563.01599999999996</v>
      </c>
      <c r="I1316" s="89">
        <v>721.71699999999998</v>
      </c>
      <c r="J1316" s="89">
        <v>721.71699999999998</v>
      </c>
    </row>
    <row r="1317" spans="1:12" ht="45.6" x14ac:dyDescent="0.25">
      <c r="A1317" s="114"/>
      <c r="B1317" s="143"/>
      <c r="C1317" s="114" t="s">
        <v>240</v>
      </c>
      <c r="D1317" s="113" t="s">
        <v>227</v>
      </c>
      <c r="E1317" s="150" t="s">
        <v>952</v>
      </c>
      <c r="F1317" s="124" t="s">
        <v>236</v>
      </c>
      <c r="G1317" s="132" t="s">
        <v>648</v>
      </c>
      <c r="H1317" s="89">
        <f>H1318</f>
        <v>40</v>
      </c>
      <c r="I1317" s="89">
        <f t="shared" ref="I1317:J1317" si="467">I1318</f>
        <v>0</v>
      </c>
      <c r="J1317" s="89">
        <f t="shared" si="467"/>
        <v>0</v>
      </c>
    </row>
    <row r="1318" spans="1:12" ht="22.8" x14ac:dyDescent="0.25">
      <c r="A1318" s="114"/>
      <c r="B1318" s="143"/>
      <c r="C1318" s="114" t="s">
        <v>240</v>
      </c>
      <c r="D1318" s="113" t="s">
        <v>227</v>
      </c>
      <c r="E1318" s="150" t="s">
        <v>952</v>
      </c>
      <c r="F1318" s="114" t="s">
        <v>238</v>
      </c>
      <c r="G1318" s="115" t="s">
        <v>634</v>
      </c>
      <c r="H1318" s="89">
        <v>40</v>
      </c>
      <c r="I1318" s="89">
        <v>0</v>
      </c>
      <c r="J1318" s="89">
        <v>0</v>
      </c>
    </row>
    <row r="1319" spans="1:12" ht="57" x14ac:dyDescent="0.25">
      <c r="A1319" s="114"/>
      <c r="B1319" s="143"/>
      <c r="C1319" s="186" t="s">
        <v>240</v>
      </c>
      <c r="D1319" s="212" t="s">
        <v>227</v>
      </c>
      <c r="E1319" s="196" t="s">
        <v>975</v>
      </c>
      <c r="F1319" s="133"/>
      <c r="G1319" s="134" t="s">
        <v>709</v>
      </c>
      <c r="H1319" s="89">
        <f>H1320</f>
        <v>1916.836</v>
      </c>
      <c r="I1319" s="89">
        <f t="shared" ref="I1319:J1319" si="468">I1320</f>
        <v>2300.2979999999998</v>
      </c>
      <c r="J1319" s="89">
        <f t="shared" si="468"/>
        <v>2300.2979999999998</v>
      </c>
    </row>
    <row r="1320" spans="1:12" ht="102.6" x14ac:dyDescent="0.25">
      <c r="A1320" s="114"/>
      <c r="B1320" s="143"/>
      <c r="C1320" s="114" t="s">
        <v>240</v>
      </c>
      <c r="D1320" s="113" t="s">
        <v>227</v>
      </c>
      <c r="E1320" s="172" t="s">
        <v>975</v>
      </c>
      <c r="F1320" s="124" t="s">
        <v>537</v>
      </c>
      <c r="G1320" s="132" t="s">
        <v>538</v>
      </c>
      <c r="H1320" s="89">
        <f>H1321+H1322</f>
        <v>1916.836</v>
      </c>
      <c r="I1320" s="89">
        <f t="shared" ref="I1320:J1320" si="469">I1321+I1322</f>
        <v>2300.2979999999998</v>
      </c>
      <c r="J1320" s="89">
        <f t="shared" si="469"/>
        <v>2300.2979999999998</v>
      </c>
    </row>
    <row r="1321" spans="1:12" ht="34.200000000000003" x14ac:dyDescent="0.25">
      <c r="A1321" s="114"/>
      <c r="B1321" s="143"/>
      <c r="C1321" s="114" t="s">
        <v>240</v>
      </c>
      <c r="D1321" s="113" t="s">
        <v>227</v>
      </c>
      <c r="E1321" s="172" t="s">
        <v>975</v>
      </c>
      <c r="F1321" s="133" t="s">
        <v>539</v>
      </c>
      <c r="G1321" s="134" t="s">
        <v>170</v>
      </c>
      <c r="H1321" s="89">
        <v>1472.28</v>
      </c>
      <c r="I1321" s="89">
        <v>1766.742</v>
      </c>
      <c r="J1321" s="89">
        <v>1766.742</v>
      </c>
    </row>
    <row r="1322" spans="1:12" ht="68.400000000000006" x14ac:dyDescent="0.25">
      <c r="A1322" s="114"/>
      <c r="B1322" s="143"/>
      <c r="C1322" s="114" t="s">
        <v>240</v>
      </c>
      <c r="D1322" s="113" t="s">
        <v>227</v>
      </c>
      <c r="E1322" s="172" t="s">
        <v>975</v>
      </c>
      <c r="F1322" s="133">
        <v>129</v>
      </c>
      <c r="G1322" s="134" t="s">
        <v>172</v>
      </c>
      <c r="H1322" s="89">
        <v>444.55599999999998</v>
      </c>
      <c r="I1322" s="89">
        <v>533.55600000000004</v>
      </c>
      <c r="J1322" s="89">
        <v>533.55600000000004</v>
      </c>
    </row>
    <row r="1323" spans="1:12" ht="60" x14ac:dyDescent="0.25">
      <c r="A1323" s="143">
        <v>9</v>
      </c>
      <c r="B1323" s="143">
        <v>745</v>
      </c>
      <c r="C1323" s="143"/>
      <c r="D1323" s="143"/>
      <c r="E1323" s="176"/>
      <c r="F1323" s="168"/>
      <c r="G1323" s="169" t="s">
        <v>1115</v>
      </c>
      <c r="H1323" s="128">
        <f>H1324</f>
        <v>9845.7160000000003</v>
      </c>
      <c r="I1323" s="128">
        <f t="shared" ref="I1323:J1324" si="470">I1324</f>
        <v>12677.509</v>
      </c>
      <c r="J1323" s="128">
        <f t="shared" si="470"/>
        <v>12677.509</v>
      </c>
      <c r="L1323" s="210">
        <f>H1323-K1323</f>
        <v>9845.7160000000003</v>
      </c>
    </row>
    <row r="1324" spans="1:12" ht="24" x14ac:dyDescent="0.25">
      <c r="A1324" s="143"/>
      <c r="B1324" s="143"/>
      <c r="C1324" s="110" t="s">
        <v>26</v>
      </c>
      <c r="D1324" s="110" t="s">
        <v>228</v>
      </c>
      <c r="E1324" s="216"/>
      <c r="F1324" s="217"/>
      <c r="G1324" s="171" t="s">
        <v>258</v>
      </c>
      <c r="H1324" s="128">
        <f>H1325</f>
        <v>9845.7160000000003</v>
      </c>
      <c r="I1324" s="128">
        <f t="shared" si="470"/>
        <v>12677.509</v>
      </c>
      <c r="J1324" s="128">
        <f t="shared" si="470"/>
        <v>12677.509</v>
      </c>
    </row>
    <row r="1325" spans="1:12" ht="34.200000000000003" x14ac:dyDescent="0.25">
      <c r="A1325" s="114"/>
      <c r="B1325" s="143"/>
      <c r="C1325" s="110" t="s">
        <v>26</v>
      </c>
      <c r="D1325" s="110" t="s">
        <v>26</v>
      </c>
      <c r="E1325" s="187"/>
      <c r="F1325" s="188"/>
      <c r="G1325" s="189" t="s">
        <v>770</v>
      </c>
      <c r="H1325" s="190">
        <f>H1326</f>
        <v>9845.7160000000003</v>
      </c>
      <c r="I1325" s="190">
        <f t="shared" ref="I1325:J1326" si="471">I1326</f>
        <v>12677.509</v>
      </c>
      <c r="J1325" s="190">
        <f t="shared" si="471"/>
        <v>12677.509</v>
      </c>
    </row>
    <row r="1326" spans="1:12" ht="68.400000000000006" x14ac:dyDescent="0.25">
      <c r="A1326" s="114"/>
      <c r="B1326" s="143"/>
      <c r="C1326" s="113" t="s">
        <v>26</v>
      </c>
      <c r="D1326" s="144" t="s">
        <v>26</v>
      </c>
      <c r="E1326" s="163" t="s">
        <v>251</v>
      </c>
      <c r="F1326" s="145"/>
      <c r="G1326" s="146" t="s">
        <v>951</v>
      </c>
      <c r="H1326" s="191">
        <f>H1327</f>
        <v>9845.7160000000003</v>
      </c>
      <c r="I1326" s="191">
        <f t="shared" si="471"/>
        <v>12677.509</v>
      </c>
      <c r="J1326" s="191">
        <f t="shared" si="471"/>
        <v>12677.509</v>
      </c>
    </row>
    <row r="1327" spans="1:12" ht="22.8" x14ac:dyDescent="0.25">
      <c r="A1327" s="114"/>
      <c r="B1327" s="143"/>
      <c r="C1327" s="113" t="s">
        <v>26</v>
      </c>
      <c r="D1327" s="113" t="s">
        <v>26</v>
      </c>
      <c r="E1327" s="113" t="s">
        <v>778</v>
      </c>
      <c r="F1327" s="114"/>
      <c r="G1327" s="115" t="s">
        <v>697</v>
      </c>
      <c r="H1327" s="178">
        <f>H1328</f>
        <v>9845.7160000000003</v>
      </c>
      <c r="I1327" s="178">
        <f>I1328</f>
        <v>12677.509</v>
      </c>
      <c r="J1327" s="178">
        <f>J1328</f>
        <v>12677.509</v>
      </c>
    </row>
    <row r="1328" spans="1:12" ht="34.200000000000003" x14ac:dyDescent="0.25">
      <c r="A1328" s="114"/>
      <c r="B1328" s="143"/>
      <c r="C1328" s="113" t="s">
        <v>26</v>
      </c>
      <c r="D1328" s="113" t="s">
        <v>26</v>
      </c>
      <c r="E1328" s="150" t="s">
        <v>779</v>
      </c>
      <c r="F1328" s="114"/>
      <c r="G1328" s="115" t="s">
        <v>940</v>
      </c>
      <c r="H1328" s="178">
        <f>H1329+H1336</f>
        <v>9845.7160000000003</v>
      </c>
      <c r="I1328" s="178">
        <f t="shared" ref="I1328:J1328" si="472">I1329+I1336</f>
        <v>12677.509</v>
      </c>
      <c r="J1328" s="178">
        <f t="shared" si="472"/>
        <v>12677.509</v>
      </c>
    </row>
    <row r="1329" spans="1:12" ht="57" x14ac:dyDescent="0.25">
      <c r="A1329" s="114"/>
      <c r="B1329" s="143"/>
      <c r="C1329" s="113" t="s">
        <v>26</v>
      </c>
      <c r="D1329" s="113" t="s">
        <v>26</v>
      </c>
      <c r="E1329" s="148" t="s">
        <v>869</v>
      </c>
      <c r="F1329" s="114"/>
      <c r="G1329" s="115" t="s">
        <v>845</v>
      </c>
      <c r="H1329" s="178">
        <f>H1330+H1334</f>
        <v>4925.6490000000003</v>
      </c>
      <c r="I1329" s="178">
        <f t="shared" ref="I1329:J1329" si="473">I1330+I1334</f>
        <v>4587.4059999999999</v>
      </c>
      <c r="J1329" s="178">
        <f t="shared" si="473"/>
        <v>4587.4059999999999</v>
      </c>
    </row>
    <row r="1330" spans="1:12" ht="102.6" x14ac:dyDescent="0.25">
      <c r="A1330" s="114"/>
      <c r="B1330" s="143"/>
      <c r="C1330" s="113" t="s">
        <v>26</v>
      </c>
      <c r="D1330" s="113" t="s">
        <v>26</v>
      </c>
      <c r="E1330" s="150" t="s">
        <v>869</v>
      </c>
      <c r="F1330" s="124" t="s">
        <v>537</v>
      </c>
      <c r="G1330" s="132" t="s">
        <v>538</v>
      </c>
      <c r="H1330" s="178">
        <f>H1331+H1332+H1333</f>
        <v>4785.51</v>
      </c>
      <c r="I1330" s="178">
        <f>I1331+I1332+I1333</f>
        <v>4587.4059999999999</v>
      </c>
      <c r="J1330" s="178">
        <f>J1331+J1332+J1333</f>
        <v>4587.4059999999999</v>
      </c>
    </row>
    <row r="1331" spans="1:12" ht="34.200000000000003" x14ac:dyDescent="0.25">
      <c r="A1331" s="114"/>
      <c r="B1331" s="143"/>
      <c r="C1331" s="113" t="s">
        <v>26</v>
      </c>
      <c r="D1331" s="113" t="s">
        <v>26</v>
      </c>
      <c r="E1331" s="150" t="s">
        <v>869</v>
      </c>
      <c r="F1331" s="133" t="s">
        <v>539</v>
      </c>
      <c r="G1331" s="134" t="s">
        <v>170</v>
      </c>
      <c r="H1331" s="178">
        <v>3675.5070000000001</v>
      </c>
      <c r="I1331" s="178">
        <v>2773.3560000000002</v>
      </c>
      <c r="J1331" s="178">
        <v>2773.3560000000002</v>
      </c>
    </row>
    <row r="1332" spans="1:12" ht="57" x14ac:dyDescent="0.25">
      <c r="A1332" s="114"/>
      <c r="B1332" s="143"/>
      <c r="C1332" s="113" t="s">
        <v>26</v>
      </c>
      <c r="D1332" s="113" t="s">
        <v>26</v>
      </c>
      <c r="E1332" s="150" t="s">
        <v>869</v>
      </c>
      <c r="F1332" s="133" t="s">
        <v>540</v>
      </c>
      <c r="G1332" s="134" t="s">
        <v>171</v>
      </c>
      <c r="H1332" s="178">
        <v>0</v>
      </c>
      <c r="I1332" s="178">
        <v>750</v>
      </c>
      <c r="J1332" s="178">
        <v>750</v>
      </c>
    </row>
    <row r="1333" spans="1:12" ht="68.400000000000006" x14ac:dyDescent="0.25">
      <c r="A1333" s="114"/>
      <c r="B1333" s="143"/>
      <c r="C1333" s="113" t="s">
        <v>26</v>
      </c>
      <c r="D1333" s="113" t="s">
        <v>26</v>
      </c>
      <c r="E1333" s="150" t="s">
        <v>869</v>
      </c>
      <c r="F1333" s="133">
        <v>129</v>
      </c>
      <c r="G1333" s="134" t="s">
        <v>172</v>
      </c>
      <c r="H1333" s="178">
        <v>1110.0029999999999</v>
      </c>
      <c r="I1333" s="178">
        <v>1064.05</v>
      </c>
      <c r="J1333" s="178">
        <v>1064.05</v>
      </c>
    </row>
    <row r="1334" spans="1:12" ht="45.6" x14ac:dyDescent="0.25">
      <c r="A1334" s="114"/>
      <c r="B1334" s="143"/>
      <c r="C1334" s="113" t="s">
        <v>26</v>
      </c>
      <c r="D1334" s="113" t="s">
        <v>26</v>
      </c>
      <c r="E1334" s="150" t="s">
        <v>869</v>
      </c>
      <c r="F1334" s="124" t="s">
        <v>236</v>
      </c>
      <c r="G1334" s="132" t="s">
        <v>648</v>
      </c>
      <c r="H1334" s="89">
        <f>H1335</f>
        <v>140.13900000000001</v>
      </c>
      <c r="I1334" s="89">
        <f t="shared" ref="I1334" si="474">I1335</f>
        <v>0</v>
      </c>
      <c r="J1334" s="89">
        <f t="shared" ref="J1334" si="475">J1335</f>
        <v>0</v>
      </c>
    </row>
    <row r="1335" spans="1:12" ht="22.8" x14ac:dyDescent="0.25">
      <c r="A1335" s="114"/>
      <c r="B1335" s="143"/>
      <c r="C1335" s="113" t="s">
        <v>26</v>
      </c>
      <c r="D1335" s="113" t="s">
        <v>26</v>
      </c>
      <c r="E1335" s="150" t="s">
        <v>869</v>
      </c>
      <c r="F1335" s="114" t="s">
        <v>238</v>
      </c>
      <c r="G1335" s="115" t="s">
        <v>634</v>
      </c>
      <c r="H1335" s="89">
        <v>140.13900000000001</v>
      </c>
      <c r="I1335" s="89">
        <v>0</v>
      </c>
      <c r="J1335" s="89">
        <v>0</v>
      </c>
    </row>
    <row r="1336" spans="1:12" ht="57" x14ac:dyDescent="0.25">
      <c r="A1336" s="114"/>
      <c r="B1336" s="143"/>
      <c r="C1336" s="113" t="s">
        <v>26</v>
      </c>
      <c r="D1336" s="113" t="s">
        <v>26</v>
      </c>
      <c r="E1336" s="150" t="s">
        <v>870</v>
      </c>
      <c r="F1336" s="133"/>
      <c r="G1336" s="134" t="s">
        <v>709</v>
      </c>
      <c r="H1336" s="178">
        <f>H1337</f>
        <v>4920.067</v>
      </c>
      <c r="I1336" s="178">
        <f>I1337</f>
        <v>8090.1030000000001</v>
      </c>
      <c r="J1336" s="178">
        <f>J1337</f>
        <v>8090.1030000000001</v>
      </c>
    </row>
    <row r="1337" spans="1:12" ht="102.6" x14ac:dyDescent="0.25">
      <c r="A1337" s="114"/>
      <c r="B1337" s="143"/>
      <c r="C1337" s="113" t="s">
        <v>26</v>
      </c>
      <c r="D1337" s="113" t="s">
        <v>26</v>
      </c>
      <c r="E1337" s="150" t="s">
        <v>870</v>
      </c>
      <c r="F1337" s="124" t="s">
        <v>537</v>
      </c>
      <c r="G1337" s="132" t="s">
        <v>538</v>
      </c>
      <c r="H1337" s="178">
        <f>H1338+H1339</f>
        <v>4920.067</v>
      </c>
      <c r="I1337" s="178">
        <f>I1338+I1339</f>
        <v>8090.1030000000001</v>
      </c>
      <c r="J1337" s="178">
        <f>J1338+J1339</f>
        <v>8090.1030000000001</v>
      </c>
    </row>
    <row r="1338" spans="1:12" ht="34.200000000000003" x14ac:dyDescent="0.25">
      <c r="A1338" s="114"/>
      <c r="B1338" s="143"/>
      <c r="C1338" s="113" t="s">
        <v>26</v>
      </c>
      <c r="D1338" s="113" t="s">
        <v>26</v>
      </c>
      <c r="E1338" s="150" t="s">
        <v>870</v>
      </c>
      <c r="F1338" s="133" t="s">
        <v>539</v>
      </c>
      <c r="G1338" s="134" t="s">
        <v>170</v>
      </c>
      <c r="H1338" s="178">
        <v>3778.8519999999999</v>
      </c>
      <c r="I1338" s="178">
        <v>6213.5969999999998</v>
      </c>
      <c r="J1338" s="178">
        <v>6213.5969999999998</v>
      </c>
    </row>
    <row r="1339" spans="1:12" ht="68.400000000000006" x14ac:dyDescent="0.25">
      <c r="A1339" s="114"/>
      <c r="B1339" s="143"/>
      <c r="C1339" s="113" t="s">
        <v>26</v>
      </c>
      <c r="D1339" s="113" t="s">
        <v>26</v>
      </c>
      <c r="E1339" s="150" t="s">
        <v>870</v>
      </c>
      <c r="F1339" s="133">
        <v>129</v>
      </c>
      <c r="G1339" s="134" t="s">
        <v>172</v>
      </c>
      <c r="H1339" s="178">
        <v>1141.2149999999999</v>
      </c>
      <c r="I1339" s="178">
        <v>1876.5060000000001</v>
      </c>
      <c r="J1339" s="178">
        <v>1876.5060000000001</v>
      </c>
    </row>
    <row r="1340" spans="1:12" ht="12" x14ac:dyDescent="0.25">
      <c r="A1340" s="114"/>
      <c r="B1340" s="143"/>
      <c r="C1340" s="114"/>
      <c r="D1340" s="114"/>
      <c r="E1340" s="113"/>
      <c r="F1340" s="114"/>
      <c r="G1340" s="171" t="s">
        <v>15</v>
      </c>
      <c r="H1340" s="128">
        <f>H1258+H997+H973+H918+H895+H16+H1323+H1306+H1275</f>
        <v>3624195.2299999991</v>
      </c>
      <c r="I1340" s="128">
        <f>I1258+I997+I973+I918+I895+I16+I1323+I1306+I1275</f>
        <v>2661197.64</v>
      </c>
      <c r="J1340" s="128">
        <f>J1258+J997+J973+J918+J895+J16+J1323+J1306+J1275</f>
        <v>2588771.84</v>
      </c>
      <c r="K1340" s="128">
        <f>K1258+K997+K973+K918+K895+K16+K1323+K1306+K1275</f>
        <v>3370881.3329999996</v>
      </c>
      <c r="L1340" s="128">
        <f>L1258+L997+L973+L918+L895+L16+L1323+L1306+L1275</f>
        <v>253313.89699999924</v>
      </c>
    </row>
    <row r="1341" spans="1:12" x14ac:dyDescent="0.2">
      <c r="H1341" s="204"/>
      <c r="I1341" s="205"/>
      <c r="J1341" s="205"/>
    </row>
    <row r="1342" spans="1:12" x14ac:dyDescent="0.25">
      <c r="H1342" s="205"/>
      <c r="I1342" s="205"/>
      <c r="J1342" s="205"/>
    </row>
    <row r="1343" spans="1:12" x14ac:dyDescent="0.25">
      <c r="H1343" s="207"/>
      <c r="I1343" s="218"/>
      <c r="J1343" s="218"/>
    </row>
    <row r="1344" spans="1:12" x14ac:dyDescent="0.25">
      <c r="H1344" s="207"/>
      <c r="I1344" s="218"/>
      <c r="J1344" s="218"/>
    </row>
    <row r="1345" spans="1:10" x14ac:dyDescent="0.25">
      <c r="I1345" s="218"/>
      <c r="J1345" s="218"/>
    </row>
    <row r="1346" spans="1:10" x14ac:dyDescent="0.25">
      <c r="I1346" s="218"/>
      <c r="J1346" s="218"/>
    </row>
    <row r="1347" spans="1:10" x14ac:dyDescent="0.25">
      <c r="I1347" s="218"/>
      <c r="J1347" s="218"/>
    </row>
    <row r="1348" spans="1:10" x14ac:dyDescent="0.25">
      <c r="I1348" s="218"/>
      <c r="J1348" s="218"/>
    </row>
    <row r="1349" spans="1:10" x14ac:dyDescent="0.25">
      <c r="I1349" s="218"/>
      <c r="J1349" s="218"/>
    </row>
    <row r="1350" spans="1:10" x14ac:dyDescent="0.25">
      <c r="I1350" s="218"/>
      <c r="J1350" s="218"/>
    </row>
    <row r="1351" spans="1:10" x14ac:dyDescent="0.25">
      <c r="A1351" s="136"/>
      <c r="B1351" s="136"/>
      <c r="C1351" s="136"/>
      <c r="D1351" s="136"/>
      <c r="E1351" s="136"/>
      <c r="F1351" s="136"/>
      <c r="G1351" s="136"/>
      <c r="H1351" s="136"/>
      <c r="I1351" s="218"/>
      <c r="J1351" s="218"/>
    </row>
    <row r="1352" spans="1:10" x14ac:dyDescent="0.25">
      <c r="A1352" s="136"/>
      <c r="B1352" s="136"/>
      <c r="C1352" s="136"/>
      <c r="D1352" s="136"/>
      <c r="E1352" s="136"/>
      <c r="F1352" s="136"/>
      <c r="G1352" s="136"/>
      <c r="H1352" s="136"/>
      <c r="I1352" s="218"/>
      <c r="J1352" s="218"/>
    </row>
    <row r="1353" spans="1:10" x14ac:dyDescent="0.25">
      <c r="A1353" s="136"/>
      <c r="B1353" s="136"/>
      <c r="C1353" s="136"/>
      <c r="D1353" s="136"/>
      <c r="E1353" s="136"/>
      <c r="F1353" s="136"/>
      <c r="G1353" s="136"/>
      <c r="H1353" s="136"/>
      <c r="I1353" s="218"/>
      <c r="J1353" s="218"/>
    </row>
    <row r="1354" spans="1:10" x14ac:dyDescent="0.25">
      <c r="A1354" s="136"/>
      <c r="B1354" s="136"/>
      <c r="C1354" s="136"/>
      <c r="D1354" s="136"/>
      <c r="E1354" s="136"/>
      <c r="F1354" s="136"/>
      <c r="G1354" s="136"/>
      <c r="H1354" s="136"/>
      <c r="I1354" s="218"/>
      <c r="J1354" s="218"/>
    </row>
    <row r="1355" spans="1:10" x14ac:dyDescent="0.25">
      <c r="A1355" s="136"/>
      <c r="B1355" s="136"/>
      <c r="C1355" s="136"/>
      <c r="D1355" s="136"/>
      <c r="E1355" s="136"/>
      <c r="F1355" s="136"/>
      <c r="G1355" s="136"/>
      <c r="H1355" s="136"/>
      <c r="I1355" s="218"/>
      <c r="J1355" s="218"/>
    </row>
    <row r="1356" spans="1:10" x14ac:dyDescent="0.25">
      <c r="A1356" s="136"/>
      <c r="B1356" s="136"/>
      <c r="C1356" s="136"/>
      <c r="D1356" s="136"/>
      <c r="E1356" s="136"/>
      <c r="F1356" s="136"/>
      <c r="G1356" s="136"/>
      <c r="H1356" s="136"/>
      <c r="I1356" s="218"/>
      <c r="J1356" s="218"/>
    </row>
    <row r="1357" spans="1:10" x14ac:dyDescent="0.25">
      <c r="A1357" s="136"/>
      <c r="B1357" s="136"/>
      <c r="C1357" s="136"/>
      <c r="D1357" s="136"/>
      <c r="E1357" s="136"/>
      <c r="F1357" s="136"/>
      <c r="G1357" s="136"/>
      <c r="H1357" s="136"/>
      <c r="I1357" s="218"/>
      <c r="J1357" s="218"/>
    </row>
    <row r="1358" spans="1:10" x14ac:dyDescent="0.25">
      <c r="A1358" s="136"/>
      <c r="B1358" s="136"/>
      <c r="C1358" s="136"/>
      <c r="D1358" s="136"/>
      <c r="E1358" s="136"/>
      <c r="F1358" s="136"/>
      <c r="G1358" s="136"/>
      <c r="H1358" s="136"/>
      <c r="I1358" s="218"/>
      <c r="J1358" s="218"/>
    </row>
    <row r="1359" spans="1:10" x14ac:dyDescent="0.25">
      <c r="A1359" s="136"/>
      <c r="B1359" s="136"/>
      <c r="C1359" s="136"/>
      <c r="D1359" s="136"/>
      <c r="E1359" s="136"/>
      <c r="F1359" s="136"/>
      <c r="G1359" s="136"/>
      <c r="H1359" s="136"/>
      <c r="I1359" s="218"/>
      <c r="J1359" s="218"/>
    </row>
    <row r="1360" spans="1:10" x14ac:dyDescent="0.25">
      <c r="A1360" s="136"/>
      <c r="B1360" s="136"/>
      <c r="C1360" s="136"/>
      <c r="D1360" s="136"/>
      <c r="E1360" s="136"/>
      <c r="F1360" s="136"/>
      <c r="G1360" s="136"/>
      <c r="H1360" s="136"/>
      <c r="I1360" s="218"/>
      <c r="J1360" s="218"/>
    </row>
    <row r="1361" spans="1:10" x14ac:dyDescent="0.25">
      <c r="A1361" s="136"/>
      <c r="B1361" s="136"/>
      <c r="C1361" s="136"/>
      <c r="D1361" s="136"/>
      <c r="E1361" s="136"/>
      <c r="F1361" s="136"/>
      <c r="G1361" s="136"/>
      <c r="H1361" s="136"/>
      <c r="I1361" s="218"/>
      <c r="J1361" s="218"/>
    </row>
    <row r="1362" spans="1:10" x14ac:dyDescent="0.25">
      <c r="A1362" s="136"/>
      <c r="B1362" s="136"/>
      <c r="C1362" s="136"/>
      <c r="D1362" s="136"/>
      <c r="E1362" s="136"/>
      <c r="F1362" s="136"/>
      <c r="G1362" s="136"/>
      <c r="H1362" s="136"/>
      <c r="I1362" s="218"/>
      <c r="J1362" s="218"/>
    </row>
    <row r="1363" spans="1:10" x14ac:dyDescent="0.25">
      <c r="A1363" s="136"/>
      <c r="B1363" s="136"/>
      <c r="C1363" s="136"/>
      <c r="D1363" s="136"/>
      <c r="E1363" s="136"/>
      <c r="F1363" s="136"/>
      <c r="G1363" s="136"/>
      <c r="H1363" s="136"/>
      <c r="I1363" s="218"/>
      <c r="J1363" s="218"/>
    </row>
    <row r="1364" spans="1:10" x14ac:dyDescent="0.25">
      <c r="A1364" s="136"/>
      <c r="B1364" s="136"/>
      <c r="C1364" s="136"/>
      <c r="D1364" s="136"/>
      <c r="E1364" s="136"/>
      <c r="F1364" s="136"/>
      <c r="G1364" s="136"/>
      <c r="H1364" s="136"/>
      <c r="I1364" s="218"/>
      <c r="J1364" s="218"/>
    </row>
    <row r="1365" spans="1:10" x14ac:dyDescent="0.25">
      <c r="A1365" s="136"/>
      <c r="B1365" s="136"/>
      <c r="C1365" s="136"/>
      <c r="D1365" s="136"/>
      <c r="E1365" s="136"/>
      <c r="F1365" s="136"/>
      <c r="G1365" s="136"/>
      <c r="H1365" s="136"/>
      <c r="I1365" s="218"/>
      <c r="J1365" s="218"/>
    </row>
    <row r="1366" spans="1:10" x14ac:dyDescent="0.25">
      <c r="A1366" s="136"/>
      <c r="B1366" s="136"/>
      <c r="C1366" s="136"/>
      <c r="D1366" s="136"/>
      <c r="E1366" s="136"/>
      <c r="F1366" s="136"/>
      <c r="G1366" s="136"/>
      <c r="H1366" s="136"/>
      <c r="I1366" s="218"/>
      <c r="J1366" s="218"/>
    </row>
    <row r="1367" spans="1:10" x14ac:dyDescent="0.25">
      <c r="A1367" s="136"/>
      <c r="B1367" s="136"/>
      <c r="C1367" s="136"/>
      <c r="D1367" s="136"/>
      <c r="E1367" s="136"/>
      <c r="F1367" s="136"/>
      <c r="G1367" s="136"/>
      <c r="H1367" s="136"/>
      <c r="I1367" s="218"/>
      <c r="J1367" s="218"/>
    </row>
    <row r="1368" spans="1:10" x14ac:dyDescent="0.25">
      <c r="A1368" s="136"/>
      <c r="B1368" s="136"/>
      <c r="C1368" s="136"/>
      <c r="D1368" s="136"/>
      <c r="E1368" s="136"/>
      <c r="F1368" s="136"/>
      <c r="G1368" s="136"/>
      <c r="H1368" s="136"/>
      <c r="I1368" s="218"/>
      <c r="J1368" s="218"/>
    </row>
    <row r="1369" spans="1:10" x14ac:dyDescent="0.25">
      <c r="A1369" s="136"/>
      <c r="B1369" s="136"/>
      <c r="C1369" s="136"/>
      <c r="D1369" s="136"/>
      <c r="E1369" s="136"/>
      <c r="F1369" s="136"/>
      <c r="G1369" s="136"/>
      <c r="H1369" s="136"/>
      <c r="I1369" s="218"/>
      <c r="J1369" s="218"/>
    </row>
    <row r="1370" spans="1:10" x14ac:dyDescent="0.25">
      <c r="A1370" s="136"/>
      <c r="B1370" s="136"/>
      <c r="C1370" s="136"/>
      <c r="D1370" s="136"/>
      <c r="E1370" s="136"/>
      <c r="F1370" s="136"/>
      <c r="G1370" s="136"/>
      <c r="H1370" s="136"/>
      <c r="I1370" s="218"/>
      <c r="J1370" s="218"/>
    </row>
    <row r="1371" spans="1:10" x14ac:dyDescent="0.25">
      <c r="A1371" s="136"/>
      <c r="B1371" s="136"/>
      <c r="C1371" s="136"/>
      <c r="D1371" s="136"/>
      <c r="E1371" s="136"/>
      <c r="F1371" s="136"/>
      <c r="G1371" s="136"/>
      <c r="H1371" s="136"/>
      <c r="I1371" s="218"/>
      <c r="J1371" s="218"/>
    </row>
    <row r="1372" spans="1:10" x14ac:dyDescent="0.25">
      <c r="A1372" s="136"/>
      <c r="B1372" s="136"/>
      <c r="C1372" s="136"/>
      <c r="D1372" s="136"/>
      <c r="E1372" s="136"/>
      <c r="F1372" s="136"/>
      <c r="G1372" s="136"/>
      <c r="H1372" s="136"/>
      <c r="I1372" s="218"/>
      <c r="J1372" s="218"/>
    </row>
    <row r="1373" spans="1:10" x14ac:dyDescent="0.25">
      <c r="A1373" s="136"/>
      <c r="B1373" s="136"/>
      <c r="C1373" s="136"/>
      <c r="D1373" s="136"/>
      <c r="E1373" s="136"/>
      <c r="F1373" s="136"/>
      <c r="G1373" s="136"/>
      <c r="H1373" s="136"/>
      <c r="I1373" s="218"/>
      <c r="J1373" s="218"/>
    </row>
    <row r="1374" spans="1:10" x14ac:dyDescent="0.25">
      <c r="A1374" s="136"/>
      <c r="B1374" s="136"/>
      <c r="C1374" s="136"/>
      <c r="D1374" s="136"/>
      <c r="E1374" s="136"/>
      <c r="F1374" s="136"/>
      <c r="G1374" s="136"/>
      <c r="H1374" s="136"/>
      <c r="I1374" s="218"/>
      <c r="J1374" s="218"/>
    </row>
    <row r="1375" spans="1:10" x14ac:dyDescent="0.25">
      <c r="A1375" s="136"/>
      <c r="B1375" s="136"/>
      <c r="C1375" s="136"/>
      <c r="D1375" s="136"/>
      <c r="E1375" s="136"/>
      <c r="F1375" s="136"/>
      <c r="G1375" s="136"/>
      <c r="H1375" s="136"/>
      <c r="I1375" s="218"/>
      <c r="J1375" s="218"/>
    </row>
    <row r="1376" spans="1:10" x14ac:dyDescent="0.25">
      <c r="A1376" s="136"/>
      <c r="B1376" s="136"/>
      <c r="C1376" s="136"/>
      <c r="D1376" s="136"/>
      <c r="E1376" s="136"/>
      <c r="F1376" s="136"/>
      <c r="G1376" s="136"/>
      <c r="H1376" s="136"/>
      <c r="I1376" s="218"/>
      <c r="J1376" s="218"/>
    </row>
    <row r="1377" spans="1:10" x14ac:dyDescent="0.25">
      <c r="A1377" s="136"/>
      <c r="B1377" s="136"/>
      <c r="C1377" s="136"/>
      <c r="D1377" s="136"/>
      <c r="E1377" s="136"/>
      <c r="F1377" s="136"/>
      <c r="G1377" s="136"/>
      <c r="H1377" s="136"/>
      <c r="I1377" s="218"/>
      <c r="J1377" s="218"/>
    </row>
    <row r="1378" spans="1:10" x14ac:dyDescent="0.25">
      <c r="A1378" s="136"/>
      <c r="B1378" s="136"/>
      <c r="C1378" s="136"/>
      <c r="D1378" s="136"/>
      <c r="E1378" s="136"/>
      <c r="F1378" s="136"/>
      <c r="G1378" s="136"/>
      <c r="H1378" s="136"/>
      <c r="I1378" s="218"/>
      <c r="J1378" s="218"/>
    </row>
    <row r="1379" spans="1:10" x14ac:dyDescent="0.25">
      <c r="A1379" s="136"/>
      <c r="B1379" s="136"/>
      <c r="C1379" s="136"/>
      <c r="D1379" s="136"/>
      <c r="E1379" s="136"/>
      <c r="F1379" s="136"/>
      <c r="G1379" s="136"/>
      <c r="H1379" s="136"/>
      <c r="I1379" s="218"/>
      <c r="J1379" s="218"/>
    </row>
    <row r="1380" spans="1:10" x14ac:dyDescent="0.25">
      <c r="A1380" s="136"/>
      <c r="B1380" s="136"/>
      <c r="C1380" s="136"/>
      <c r="D1380" s="136"/>
      <c r="E1380" s="136"/>
      <c r="F1380" s="136"/>
      <c r="G1380" s="136"/>
      <c r="H1380" s="136"/>
      <c r="I1380" s="218"/>
      <c r="J1380" s="218"/>
    </row>
    <row r="1381" spans="1:10" x14ac:dyDescent="0.25">
      <c r="A1381" s="136"/>
      <c r="B1381" s="136"/>
      <c r="C1381" s="136"/>
      <c r="D1381" s="136"/>
      <c r="E1381" s="136"/>
      <c r="F1381" s="136"/>
      <c r="G1381" s="136"/>
      <c r="H1381" s="136"/>
      <c r="I1381" s="218"/>
      <c r="J1381" s="218"/>
    </row>
    <row r="1382" spans="1:10" x14ac:dyDescent="0.25">
      <c r="A1382" s="136"/>
      <c r="B1382" s="136"/>
      <c r="C1382" s="136"/>
      <c r="D1382" s="136"/>
      <c r="E1382" s="136"/>
      <c r="F1382" s="136"/>
      <c r="G1382" s="136"/>
      <c r="H1382" s="136"/>
      <c r="I1382" s="218"/>
      <c r="J1382" s="218"/>
    </row>
    <row r="1383" spans="1:10" x14ac:dyDescent="0.25">
      <c r="A1383" s="136"/>
      <c r="B1383" s="136"/>
      <c r="C1383" s="136"/>
      <c r="D1383" s="136"/>
      <c r="E1383" s="136"/>
      <c r="F1383" s="136"/>
      <c r="G1383" s="136"/>
      <c r="H1383" s="136"/>
      <c r="I1383" s="218"/>
      <c r="J1383" s="218"/>
    </row>
    <row r="1384" spans="1:10" x14ac:dyDescent="0.25">
      <c r="A1384" s="136"/>
      <c r="B1384" s="136"/>
      <c r="C1384" s="136"/>
      <c r="D1384" s="136"/>
      <c r="E1384" s="136"/>
      <c r="F1384" s="136"/>
      <c r="G1384" s="136"/>
      <c r="H1384" s="136"/>
      <c r="I1384" s="218"/>
      <c r="J1384" s="218"/>
    </row>
    <row r="1385" spans="1:10" x14ac:dyDescent="0.25">
      <c r="A1385" s="136"/>
      <c r="B1385" s="136"/>
      <c r="C1385" s="136"/>
      <c r="D1385" s="136"/>
      <c r="E1385" s="136"/>
      <c r="F1385" s="136"/>
      <c r="G1385" s="136"/>
      <c r="H1385" s="136"/>
      <c r="I1385" s="218"/>
      <c r="J1385" s="218"/>
    </row>
    <row r="1386" spans="1:10" x14ac:dyDescent="0.25">
      <c r="A1386" s="136"/>
      <c r="B1386" s="136"/>
      <c r="C1386" s="136"/>
      <c r="D1386" s="136"/>
      <c r="E1386" s="136"/>
      <c r="F1386" s="136"/>
      <c r="G1386" s="136"/>
      <c r="H1386" s="136"/>
      <c r="I1386" s="218"/>
      <c r="J1386" s="218"/>
    </row>
    <row r="1387" spans="1:10" x14ac:dyDescent="0.25">
      <c r="A1387" s="136"/>
      <c r="B1387" s="136"/>
      <c r="C1387" s="136"/>
      <c r="D1387" s="136"/>
      <c r="E1387" s="136"/>
      <c r="F1387" s="136"/>
      <c r="G1387" s="136"/>
      <c r="H1387" s="136"/>
      <c r="I1387" s="218"/>
      <c r="J1387" s="218"/>
    </row>
    <row r="1388" spans="1:10" x14ac:dyDescent="0.25">
      <c r="A1388" s="136"/>
      <c r="B1388" s="136"/>
      <c r="C1388" s="136"/>
      <c r="D1388" s="136"/>
      <c r="E1388" s="136"/>
      <c r="F1388" s="136"/>
      <c r="G1388" s="136"/>
      <c r="H1388" s="136"/>
      <c r="I1388" s="218"/>
      <c r="J1388" s="218"/>
    </row>
    <row r="1389" spans="1:10" x14ac:dyDescent="0.25">
      <c r="A1389" s="136"/>
      <c r="B1389" s="136"/>
      <c r="C1389" s="136"/>
      <c r="D1389" s="136"/>
      <c r="E1389" s="136"/>
      <c r="F1389" s="136"/>
      <c r="G1389" s="136"/>
      <c r="H1389" s="136"/>
      <c r="I1389" s="218"/>
      <c r="J1389" s="218"/>
    </row>
    <row r="1390" spans="1:10" x14ac:dyDescent="0.25">
      <c r="A1390" s="136"/>
      <c r="B1390" s="136"/>
      <c r="C1390" s="136"/>
      <c r="D1390" s="136"/>
      <c r="E1390" s="136"/>
      <c r="F1390" s="136"/>
      <c r="G1390" s="136"/>
      <c r="H1390" s="136"/>
      <c r="I1390" s="218"/>
      <c r="J1390" s="218"/>
    </row>
    <row r="1391" spans="1:10" x14ac:dyDescent="0.25">
      <c r="A1391" s="136"/>
      <c r="B1391" s="136"/>
      <c r="C1391" s="136"/>
      <c r="D1391" s="136"/>
      <c r="E1391" s="136"/>
      <c r="F1391" s="136"/>
      <c r="G1391" s="136"/>
      <c r="H1391" s="136"/>
      <c r="I1391" s="218"/>
      <c r="J1391" s="218"/>
    </row>
    <row r="1392" spans="1:10" x14ac:dyDescent="0.25">
      <c r="A1392" s="136"/>
      <c r="B1392" s="136"/>
      <c r="C1392" s="136"/>
      <c r="D1392" s="136"/>
      <c r="E1392" s="136"/>
      <c r="F1392" s="136"/>
      <c r="G1392" s="136"/>
      <c r="H1392" s="136"/>
      <c r="I1392" s="218"/>
      <c r="J1392" s="218"/>
    </row>
    <row r="1393" spans="1:10" x14ac:dyDescent="0.25">
      <c r="A1393" s="136"/>
      <c r="B1393" s="136"/>
      <c r="C1393" s="136"/>
      <c r="D1393" s="136"/>
      <c r="E1393" s="136"/>
      <c r="F1393" s="136"/>
      <c r="G1393" s="136"/>
      <c r="H1393" s="136"/>
      <c r="I1393" s="218"/>
      <c r="J1393" s="218"/>
    </row>
  </sheetData>
  <autoFilter ref="A14:J1246"/>
  <mergeCells count="18">
    <mergeCell ref="G2:J2"/>
    <mergeCell ref="G3:J3"/>
    <mergeCell ref="G4:J4"/>
    <mergeCell ref="G6:J6"/>
    <mergeCell ref="G7:J7"/>
    <mergeCell ref="G8:J8"/>
    <mergeCell ref="G9:J9"/>
    <mergeCell ref="A11:J11"/>
    <mergeCell ref="A12:A14"/>
    <mergeCell ref="B12:B14"/>
    <mergeCell ref="C12:C14"/>
    <mergeCell ref="D12:D14"/>
    <mergeCell ref="E12:E14"/>
    <mergeCell ref="F12:F14"/>
    <mergeCell ref="G12:G14"/>
    <mergeCell ref="H12:J12"/>
    <mergeCell ref="I13:J13"/>
    <mergeCell ref="H13:H14"/>
  </mergeCells>
  <pageMargins left="0.39370078740157483" right="0.27559055118110237" top="0.23622047244094491" bottom="0.31496062992125984" header="0.31496062992125984" footer="0.31496062992125984"/>
  <pageSetup paperSize="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 2018</vt:lpstr>
      <vt:lpstr>Прил.</vt:lpstr>
      <vt:lpstr>РПР</vt:lpstr>
      <vt:lpstr>МЦПиНР</vt:lpstr>
      <vt:lpstr>ВЕД2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Специалист</cp:lastModifiedBy>
  <cp:lastPrinted>2024-06-13T10:28:58Z</cp:lastPrinted>
  <dcterms:created xsi:type="dcterms:W3CDTF">2018-05-10T09:16:24Z</dcterms:created>
  <dcterms:modified xsi:type="dcterms:W3CDTF">2024-06-13T10:29:36Z</dcterms:modified>
</cp:coreProperties>
</file>